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92.168.8.200\ForAll\4-1.  Отдел сопровождения инвестиционных программ в промышленности\ГП РД № 274\2026\ОТЧЕТЫ по ГП РД за 2026 год\01.07.2026\"/>
    </mc:Choice>
  </mc:AlternateContent>
  <xr:revisionPtr revIDLastSave="0" documentId="13_ncr:1_{BFCF6208-963F-4982-9314-51C3753E4D3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на 01.07.2026 г" sheetId="1" r:id="rId1"/>
  </sheets>
  <definedNames>
    <definedName name="Print_Titles" localSheetId="0">'на 01.07.2026 г'!$3:$5</definedName>
    <definedName name="_xlnm.Print_Area" localSheetId="0">'на 01.07.2026 г'!$A$1:$Y$27</definedName>
  </definedNames>
  <calcPr calcId="191029"/>
</workbook>
</file>

<file path=xl/calcChain.xml><?xml version="1.0" encoding="utf-8"?>
<calcChain xmlns="http://schemas.openxmlformats.org/spreadsheetml/2006/main">
  <c r="K15" i="1" l="1"/>
  <c r="Y19" i="1"/>
  <c r="Y20" i="1"/>
  <c r="T27" i="1"/>
  <c r="O27" i="1"/>
  <c r="J27" i="1"/>
  <c r="D27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Y25" i="1"/>
  <c r="O25" i="1"/>
  <c r="J25" i="1"/>
  <c r="J24" i="1" s="1"/>
  <c r="Y24" i="1" s="1"/>
  <c r="D25" i="1"/>
  <c r="D24" i="1" s="1"/>
  <c r="X24" i="1"/>
  <c r="W24" i="1"/>
  <c r="V24" i="1"/>
  <c r="U24" i="1"/>
  <c r="T24" i="1"/>
  <c r="S24" i="1"/>
  <c r="R24" i="1"/>
  <c r="Q24" i="1"/>
  <c r="P24" i="1"/>
  <c r="O24" i="1" s="1"/>
  <c r="N24" i="1"/>
  <c r="M24" i="1"/>
  <c r="L24" i="1"/>
  <c r="K24" i="1"/>
  <c r="I24" i="1"/>
  <c r="H24" i="1"/>
  <c r="G24" i="1"/>
  <c r="F24" i="1"/>
  <c r="E24" i="1"/>
  <c r="T23" i="1"/>
  <c r="O23" i="1"/>
  <c r="O21" i="1" s="1"/>
  <c r="J23" i="1"/>
  <c r="D23" i="1"/>
  <c r="T22" i="1"/>
  <c r="O22" i="1"/>
  <c r="J22" i="1"/>
  <c r="J21" i="1" s="1"/>
  <c r="X21" i="1"/>
  <c r="W21" i="1"/>
  <c r="V21" i="1"/>
  <c r="U21" i="1"/>
  <c r="T21" i="1"/>
  <c r="S21" i="1"/>
  <c r="R21" i="1"/>
  <c r="Q21" i="1"/>
  <c r="P21" i="1"/>
  <c r="N21" i="1"/>
  <c r="M21" i="1"/>
  <c r="L21" i="1"/>
  <c r="K21" i="1"/>
  <c r="I21" i="1"/>
  <c r="H21" i="1"/>
  <c r="G21" i="1"/>
  <c r="F21" i="1"/>
  <c r="E21" i="1"/>
  <c r="D21" i="1"/>
  <c r="T20" i="1"/>
  <c r="O20" i="1"/>
  <c r="O19" i="1" s="1"/>
  <c r="J20" i="1"/>
  <c r="D20" i="1"/>
  <c r="X19" i="1"/>
  <c r="X6" i="1" s="1"/>
  <c r="W19" i="1"/>
  <c r="V19" i="1"/>
  <c r="U19" i="1"/>
  <c r="T19" i="1"/>
  <c r="S19" i="1"/>
  <c r="R19" i="1"/>
  <c r="Q19" i="1"/>
  <c r="P19" i="1"/>
  <c r="N19" i="1"/>
  <c r="M19" i="1"/>
  <c r="L19" i="1"/>
  <c r="K19" i="1"/>
  <c r="J19" i="1"/>
  <c r="I19" i="1"/>
  <c r="H19" i="1"/>
  <c r="H6" i="1" s="1"/>
  <c r="G19" i="1"/>
  <c r="F19" i="1"/>
  <c r="E19" i="1"/>
  <c r="D19" i="1"/>
  <c r="T18" i="1"/>
  <c r="Q15" i="1"/>
  <c r="O18" i="1"/>
  <c r="J18" i="1"/>
  <c r="J15" i="1" s="1"/>
  <c r="D18" i="1"/>
  <c r="T17" i="1"/>
  <c r="O17" i="1"/>
  <c r="J17" i="1"/>
  <c r="D17" i="1"/>
  <c r="T16" i="1"/>
  <c r="T15" i="1" s="1"/>
  <c r="O16" i="1"/>
  <c r="J16" i="1"/>
  <c r="D16" i="1"/>
  <c r="D15" i="1" s="1"/>
  <c r="X15" i="1"/>
  <c r="W15" i="1"/>
  <c r="V15" i="1"/>
  <c r="U15" i="1"/>
  <c r="S15" i="1"/>
  <c r="R15" i="1"/>
  <c r="R6" i="1" s="1"/>
  <c r="N15" i="1"/>
  <c r="N6" i="1" s="1"/>
  <c r="M15" i="1"/>
  <c r="L15" i="1"/>
  <c r="I15" i="1"/>
  <c r="H15" i="1"/>
  <c r="G15" i="1"/>
  <c r="F15" i="1"/>
  <c r="F6" i="1" s="1"/>
  <c r="E15" i="1"/>
  <c r="T14" i="1"/>
  <c r="O14" i="1"/>
  <c r="J14" i="1"/>
  <c r="D14" i="1"/>
  <c r="T13" i="1"/>
  <c r="O13" i="1"/>
  <c r="J13" i="1"/>
  <c r="D13" i="1"/>
  <c r="T12" i="1"/>
  <c r="O12" i="1"/>
  <c r="J12" i="1"/>
  <c r="D12" i="1"/>
  <c r="T11" i="1"/>
  <c r="O11" i="1"/>
  <c r="J11" i="1"/>
  <c r="D11" i="1"/>
  <c r="T10" i="1"/>
  <c r="O10" i="1"/>
  <c r="J10" i="1"/>
  <c r="D10" i="1"/>
  <c r="O9" i="1"/>
  <c r="J9" i="1"/>
  <c r="J7" i="1" s="1"/>
  <c r="D9" i="1"/>
  <c r="T8" i="1"/>
  <c r="Y8" i="1" s="1"/>
  <c r="O8" i="1"/>
  <c r="J8" i="1"/>
  <c r="D8" i="1"/>
  <c r="X7" i="1"/>
  <c r="W7" i="1"/>
  <c r="V7" i="1"/>
  <c r="U7" i="1"/>
  <c r="U6" i="1" s="1"/>
  <c r="S7" i="1"/>
  <c r="R7" i="1"/>
  <c r="Q7" i="1"/>
  <c r="P7" i="1"/>
  <c r="N7" i="1"/>
  <c r="M7" i="1"/>
  <c r="M6" i="1" s="1"/>
  <c r="L7" i="1"/>
  <c r="K7" i="1"/>
  <c r="I7" i="1"/>
  <c r="I6" i="1" s="1"/>
  <c r="H7" i="1"/>
  <c r="G7" i="1"/>
  <c r="F7" i="1"/>
  <c r="E7" i="1"/>
  <c r="E6" i="1" s="1"/>
  <c r="W6" i="1"/>
  <c r="S6" i="1"/>
  <c r="K6" i="1"/>
  <c r="G6" i="1"/>
  <c r="Y26" i="1" l="1"/>
  <c r="Y27" i="1"/>
  <c r="O7" i="1"/>
  <c r="Y16" i="1"/>
  <c r="O15" i="1"/>
  <c r="O6" i="1" s="1"/>
  <c r="Q6" i="1"/>
  <c r="Y15" i="1"/>
  <c r="Y18" i="1"/>
  <c r="D7" i="1"/>
  <c r="D6" i="1" s="1"/>
  <c r="L6" i="1"/>
  <c r="V6" i="1"/>
  <c r="J6" i="1"/>
  <c r="P15" i="1"/>
  <c r="P6" i="1" s="1"/>
  <c r="T7" i="1"/>
  <c r="T6" i="1" l="1"/>
  <c r="Y6" i="1" s="1"/>
  <c r="Y7" i="1"/>
</calcChain>
</file>

<file path=xl/sharedStrings.xml><?xml version="1.0" encoding="utf-8"?>
<sst xmlns="http://schemas.openxmlformats.org/spreadsheetml/2006/main" count="80" uniqueCount="62">
  <si>
    <t>Приложение № 2</t>
  </si>
  <si>
    <t>№</t>
  </si>
  <si>
    <t xml:space="preserve">Наименование программы (подпрограммы) Государственная программа Республики Дагестан </t>
  </si>
  <si>
    <t>Ответственный исполнитель</t>
  </si>
  <si>
    <t xml:space="preserve">Предусмотрено в республиканском бюджете РД на 2026 год </t>
  </si>
  <si>
    <t xml:space="preserve">Уточненный объем финансирования на отчетную дату </t>
  </si>
  <si>
    <t>Фактически выделено финансовых средств на отчетный период</t>
  </si>
  <si>
    <t>Освоено выделенных финансовых средств</t>
  </si>
  <si>
    <t xml:space="preserve">Процент освоения </t>
  </si>
  <si>
    <t>Всего</t>
  </si>
  <si>
    <t>в том числе за счет:</t>
  </si>
  <si>
    <t>федерального бюджета</t>
  </si>
  <si>
    <t>республиканского бюджета</t>
  </si>
  <si>
    <t>муниципального бюджета</t>
  </si>
  <si>
    <t>внебюджетных источников</t>
  </si>
  <si>
    <t>1.</t>
  </si>
  <si>
    <t xml:space="preserve">Государственная программа Республики Дагестан «Развитие промышленности и повышение ее конкурентоспособности», утвержденная постановлением Правительства Республики Дагестан от 18 декабря 2020 года    № 274 </t>
  </si>
  <si>
    <t>Минпромторг РД</t>
  </si>
  <si>
    <t>1.1.</t>
  </si>
  <si>
    <t>«Региональный проект, не входящий в состав федерального проекта «Создание благоприятных условий для развития промышленности Республики Дагестан»</t>
  </si>
  <si>
    <t>1.1.1</t>
  </si>
  <si>
    <t>Предоставлены субсидии промышленным предприятиям на возмещение части затрат, связанных с приобретением машин и оборудования, в том числе нового оборудования для реализации инвестиционных проектов по модернизации производства</t>
  </si>
  <si>
    <t>1.1.2</t>
  </si>
  <si>
    <t>Предоставлены субсидии на возмещение части затрат промышленных предприятий, связанных с приобретением нового оборудования</t>
  </si>
  <si>
    <t>1.1.3</t>
  </si>
  <si>
    <t>Предоставлены субсидии промышленным предприятиям на возмещение части затрат, связанных с разработкой и внедрением инновационных технологий, научно-исследовательских работ и опытно-конструкторских разработок для реализации инвестиционных проектов</t>
  </si>
  <si>
    <t>1.1.4</t>
  </si>
  <si>
    <t>Предоставлены субсидии предприятиям легкой промышленности на возмещение части затрат на продвижение отечественной продукции легкой промышленности на электронных торговых площадках и (или) на оплату услуг по созданию собственного интернет-магазина</t>
  </si>
  <si>
    <t>1.1.5</t>
  </si>
  <si>
    <t>Предоставлены субсидии на возмещение части затрат промышленных предприятий, связанных с приобретением нового оборудования для переработки шерсти и шкур животных</t>
  </si>
  <si>
    <t>1.1.6</t>
  </si>
  <si>
    <t>Организовано участие промышленных предприятий в международных, межрегиональных и региональных выставочно-ярмарочных мероприятиях</t>
  </si>
  <si>
    <t>1.1.7</t>
  </si>
  <si>
    <t xml:space="preserve">Оказана информационная и консультационная поддержка промышленным предприятиям по вопросу создания новых и модернизации существующих производств </t>
  </si>
  <si>
    <t>1.2.</t>
  </si>
  <si>
    <t>«Региональный проект, не входящий в состав федерального проекта
«Развитие инфраструктуры и совершенствование работы институтов развития промышленной деятельности»</t>
  </si>
  <si>
    <t>1.2.1</t>
  </si>
  <si>
    <t>Осуществлено финансовое обеспечение деятельности (докапитализации) Фонда развития промышленности Республики Дагестан</t>
  </si>
  <si>
    <t>1.2.2</t>
  </si>
  <si>
    <t>Оказана информационная и консультационная поддержка промышленным предприятиям по федеральным и региональным мерам поддержки</t>
  </si>
  <si>
    <t>1.2.3</t>
  </si>
  <si>
    <t>Реализованы мероприятия, связанные с финансовым обеспечением деятельности (докапитализация) Фонда развития промышленности Республики Дагестан</t>
  </si>
  <si>
    <t>1.3.</t>
  </si>
  <si>
    <t>«Региональный проект, не входящий в состав федерального проекта
«Содержание, обслуживание и эксплуатация инфраструктурных объектов, созданных Республикой Дагестан»</t>
  </si>
  <si>
    <t>1.3.1</t>
  </si>
  <si>
    <t>Предоставление субсидии подведомственным юридическим лицам на финансовое обеспечение затрат на содержание, обслуживание и эксплуатацию инфраструктурных объектов,  созданных Республикой Дагестан</t>
  </si>
  <si>
    <t>1.4.</t>
  </si>
  <si>
    <t>«Региональный проект, не входящий в состав федерального проекта
«Создание и развитие инфраструктуры промышленных технопарков, индустриальных (промышленных) парков, в том числе частной формы собственности»</t>
  </si>
  <si>
    <t>1.4.1</t>
  </si>
  <si>
    <t>Предоставлены субсидии управляющим компаниям технопарков в сфере электронной промышленности (нарастающим итогом)</t>
  </si>
  <si>
    <t>1.4.2</t>
  </si>
  <si>
    <t>Предоставлены субсидии управляющим компаниям промышленных технопарков и индустриальных (промышленных) парков частной формы собственности</t>
  </si>
  <si>
    <t>1.5.</t>
  </si>
  <si>
    <t>Комплекс процессных мероприятий "Организация и проведение фестивалей, выставок, ярмарок товаров 
и услуг с участием местных товаропроизводителей" (всего)</t>
  </si>
  <si>
    <t>1.5.1</t>
  </si>
  <si>
    <t>Организация и проведение фестивалей, выставок, ярмарок товаров и услуг с участием местных товаропроизводителей</t>
  </si>
  <si>
    <t>1.6.</t>
  </si>
  <si>
    <t>КПМ «Обеспечение деятельности аппарата Министерства промышленности и торговли Республики Дагестан»</t>
  </si>
  <si>
    <t>1.6.1</t>
  </si>
  <si>
    <t>Обеспечение деятельности государственного органа – Минпромторга РД</t>
  </si>
  <si>
    <t>Объем финансирования, предусмотренный в программе на 2026 год (в соответствии с постановлением Правительства РД об утверждении государственной программы)</t>
  </si>
  <si>
    <t>Сведения о выделении и освоении финансовых средств на выполнение мероприятий государственной программы Республики Дагестан «Развитие промышленности и повышение 
ее конкурентоспособности», утвержденной постановлением Правительства Республики Дагестан от 18 декабря 2020 года № 274 , по состоянию на 01.07.2026 год, в млн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</si>
</sst>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0.0"/>
    <numFmt numFmtId="165" formatCode="0.00000"/>
    <numFmt numFmtId="166" formatCode="0.0000"/>
    <numFmt numFmtId="167" formatCode="0.000000"/>
    <numFmt numFmtId="168" formatCode="0.000"/>
    <numFmt numFmtId="169" formatCode="#,##0.0"/>
    <numFmt numFmtId="170" formatCode="0.00000000"/>
    <numFmt numFmtId="171" formatCode="#,##0.00000000"/>
    <numFmt numFmtId="172" formatCode="#,##0.0000"/>
    <numFmt numFmtId="173" formatCode="#,##0.000000"/>
    <numFmt numFmtId="174" formatCode="#,##0.00000"/>
  </numFmts>
  <fonts count="14" x14ac:knownFonts="1">
    <font>
      <sz val="11"/>
      <color theme="1"/>
      <name val="Calibri"/>
      <scheme val="minor"/>
    </font>
    <font>
      <sz val="10"/>
      <name val="Arial Cyr"/>
    </font>
    <font>
      <sz val="20"/>
      <color theme="1"/>
      <name val="Calibri"/>
      <scheme val="minor"/>
    </font>
    <font>
      <sz val="20"/>
      <color theme="1"/>
      <name val="Times New Roman"/>
    </font>
    <font>
      <b/>
      <sz val="20"/>
      <color theme="1"/>
      <name val="Times New Roman"/>
    </font>
    <font>
      <b/>
      <sz val="20"/>
      <color theme="1"/>
      <name val="Calibri"/>
      <scheme val="minor"/>
    </font>
    <font>
      <b/>
      <sz val="20"/>
      <name val="Times New Roman"/>
    </font>
    <font>
      <b/>
      <sz val="24"/>
      <color theme="1"/>
      <name val="Times New Roman"/>
    </font>
    <font>
      <sz val="20"/>
      <name val="Times New Roman"/>
    </font>
    <font>
      <b/>
      <sz val="24"/>
      <name val="Times New Roman"/>
    </font>
    <font>
      <sz val="30"/>
      <name val="Times New Roman"/>
    </font>
    <font>
      <sz val="25"/>
      <name val="Times New Roman"/>
    </font>
    <font>
      <sz val="24"/>
      <name val="Times New Roman"/>
    </font>
    <font>
      <b/>
      <sz val="25"/>
      <name val="Times New Roman"/>
    </font>
  </fonts>
  <fills count="11">
    <fill>
      <patternFill patternType="none"/>
    </fill>
    <fill>
      <patternFill patternType="gray125"/>
    </fill>
    <fill>
      <patternFill patternType="solid">
        <fgColor indexed="27"/>
        <bgColor indexed="27"/>
      </patternFill>
    </fill>
    <fill>
      <patternFill patternType="solid">
        <fgColor indexed="5"/>
        <bgColor indexed="5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5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1">
      <alignment horizontal="left" vertical="top" wrapText="1"/>
    </xf>
    <xf numFmtId="4" fontId="1" fillId="2" borderId="1">
      <alignment horizontal="right" vertical="top" shrinkToFit="1"/>
    </xf>
  </cellStyleXfs>
  <cellXfs count="144">
    <xf numFmtId="0" fontId="0" fillId="0" borderId="0" xfId="0"/>
    <xf numFmtId="0" fontId="2" fillId="0" borderId="0" xfId="0" applyFont="1" applyAlignment="1">
      <alignment vertical="top"/>
    </xf>
    <xf numFmtId="0" fontId="2" fillId="3" borderId="0" xfId="0" applyFont="1" applyFill="1" applyAlignment="1">
      <alignment vertical="top"/>
    </xf>
    <xf numFmtId="0" fontId="2" fillId="4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center" vertical="center" textRotation="90" wrapText="1"/>
    </xf>
    <xf numFmtId="165" fontId="2" fillId="0" borderId="0" xfId="0" applyNumberFormat="1" applyFont="1" applyAlignment="1">
      <alignment vertical="center"/>
    </xf>
    <xf numFmtId="165" fontId="7" fillId="3" borderId="1" xfId="0" applyNumberFormat="1" applyFont="1" applyFill="1" applyBorder="1" applyAlignment="1">
      <alignment horizontal="center" vertical="center"/>
    </xf>
    <xf numFmtId="166" fontId="7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167" fontId="7" fillId="3" borderId="1" xfId="0" applyNumberFormat="1" applyFont="1" applyFill="1" applyBorder="1" applyAlignment="1">
      <alignment horizontal="center" vertical="center"/>
    </xf>
    <xf numFmtId="168" fontId="7" fillId="3" borderId="1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vertical="center"/>
    </xf>
    <xf numFmtId="0" fontId="8" fillId="0" borderId="0" xfId="0" applyFont="1"/>
    <xf numFmtId="0" fontId="4" fillId="0" borderId="1" xfId="0" applyFont="1" applyBorder="1" applyAlignment="1">
      <alignment vertical="center" textRotation="90" wrapText="1"/>
    </xf>
    <xf numFmtId="166" fontId="9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66" fontId="9" fillId="3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0" fontId="10" fillId="0" borderId="0" xfId="0" applyFont="1"/>
    <xf numFmtId="49" fontId="8" fillId="0" borderId="7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top" wrapText="1"/>
    </xf>
    <xf numFmtId="168" fontId="9" fillId="0" borderId="1" xfId="0" applyNumberFormat="1" applyFont="1" applyBorder="1" applyAlignment="1">
      <alignment horizontal="center" vertical="center"/>
    </xf>
    <xf numFmtId="168" fontId="12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168" fontId="9" fillId="3" borderId="1" xfId="0" applyNumberFormat="1" applyFont="1" applyFill="1" applyBorder="1" applyAlignment="1">
      <alignment horizontal="center" vertical="center"/>
    </xf>
    <xf numFmtId="167" fontId="10" fillId="0" borderId="0" xfId="0" applyNumberFormat="1" applyFont="1"/>
    <xf numFmtId="0" fontId="8" fillId="0" borderId="1" xfId="0" applyFont="1" applyBorder="1" applyAlignment="1">
      <alignment vertical="top" wrapText="1"/>
    </xf>
    <xf numFmtId="164" fontId="12" fillId="0" borderId="1" xfId="0" applyNumberFormat="1" applyFont="1" applyBorder="1" applyAlignment="1">
      <alignment horizontal="center" vertical="center"/>
    </xf>
    <xf numFmtId="164" fontId="9" fillId="3" borderId="1" xfId="0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vertical="center"/>
    </xf>
    <xf numFmtId="164" fontId="12" fillId="3" borderId="1" xfId="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166" fontId="8" fillId="0" borderId="0" xfId="0" applyNumberFormat="1" applyFont="1"/>
    <xf numFmtId="169" fontId="12" fillId="0" borderId="1" xfId="0" applyNumberFormat="1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vertical="top" wrapText="1"/>
    </xf>
    <xf numFmtId="168" fontId="12" fillId="0" borderId="1" xfId="0" applyNumberFormat="1" applyFont="1" applyBorder="1" applyAlignment="1">
      <alignment horizontal="center" vertical="center"/>
    </xf>
    <xf numFmtId="168" fontId="12" fillId="4" borderId="1" xfId="0" applyNumberFormat="1" applyFont="1" applyFill="1" applyBorder="1" applyAlignment="1">
      <alignment horizontal="center" vertical="center"/>
    </xf>
    <xf numFmtId="169" fontId="9" fillId="0" borderId="1" xfId="0" applyNumberFormat="1" applyFont="1" applyBorder="1" applyAlignment="1">
      <alignment horizontal="center" vertical="center"/>
    </xf>
    <xf numFmtId="169" fontId="8" fillId="0" borderId="0" xfId="0" applyNumberFormat="1" applyFont="1"/>
    <xf numFmtId="4" fontId="12" fillId="0" borderId="1" xfId="0" applyNumberFormat="1" applyFont="1" applyBorder="1" applyAlignment="1">
      <alignment horizontal="center" vertical="center"/>
    </xf>
    <xf numFmtId="169" fontId="12" fillId="4" borderId="1" xfId="0" applyNumberFormat="1" applyFont="1" applyFill="1" applyBorder="1" applyAlignment="1">
      <alignment horizontal="center" vertical="center"/>
    </xf>
    <xf numFmtId="169" fontId="9" fillId="3" borderId="1" xfId="0" applyNumberFormat="1" applyFont="1" applyFill="1" applyBorder="1" applyAlignment="1">
      <alignment horizontal="center" vertical="center"/>
    </xf>
    <xf numFmtId="169" fontId="9" fillId="4" borderId="1" xfId="0" applyNumberFormat="1" applyFont="1" applyFill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vertical="top" wrapText="1"/>
    </xf>
    <xf numFmtId="165" fontId="9" fillId="0" borderId="12" xfId="0" applyNumberFormat="1" applyFont="1" applyBorder="1" applyAlignment="1">
      <alignment horizontal="center" vertical="center"/>
    </xf>
    <xf numFmtId="164" fontId="12" fillId="0" borderId="12" xfId="0" applyNumberFormat="1" applyFont="1" applyBorder="1" applyAlignment="1">
      <alignment horizontal="center" vertical="center"/>
    </xf>
    <xf numFmtId="165" fontId="9" fillId="4" borderId="12" xfId="0" applyNumberFormat="1" applyFont="1" applyFill="1" applyBorder="1" applyAlignment="1">
      <alignment horizontal="center" vertical="center"/>
    </xf>
    <xf numFmtId="165" fontId="9" fillId="3" borderId="12" xfId="0" applyNumberFormat="1" applyFont="1" applyFill="1" applyBorder="1" applyAlignment="1">
      <alignment horizontal="center" vertical="center"/>
    </xf>
    <xf numFmtId="2" fontId="12" fillId="4" borderId="12" xfId="0" applyNumberFormat="1" applyFont="1" applyFill="1" applyBorder="1" applyAlignment="1">
      <alignment horizontal="center" vertical="center"/>
    </xf>
    <xf numFmtId="164" fontId="9" fillId="4" borderId="12" xfId="0" applyNumberFormat="1" applyFont="1" applyFill="1" applyBorder="1" applyAlignment="1">
      <alignment horizontal="center" vertical="center"/>
    </xf>
    <xf numFmtId="2" fontId="6" fillId="0" borderId="0" xfId="0" applyNumberFormat="1" applyFont="1"/>
    <xf numFmtId="0" fontId="8" fillId="0" borderId="0" xfId="0" applyFont="1" applyAlignment="1">
      <alignment vertical="top"/>
    </xf>
    <xf numFmtId="167" fontId="2" fillId="0" borderId="0" xfId="0" applyNumberFormat="1" applyFont="1" applyAlignment="1">
      <alignment vertical="top"/>
    </xf>
    <xf numFmtId="167" fontId="2" fillId="3" borderId="0" xfId="0" applyNumberFormat="1" applyFont="1" applyFill="1" applyAlignment="1">
      <alignment vertical="top"/>
    </xf>
    <xf numFmtId="174" fontId="2" fillId="0" borderId="0" xfId="0" applyNumberFormat="1" applyFont="1" applyAlignment="1">
      <alignment vertical="top"/>
    </xf>
    <xf numFmtId="170" fontId="2" fillId="0" borderId="0" xfId="0" applyNumberFormat="1" applyFont="1" applyAlignment="1">
      <alignment vertical="top"/>
    </xf>
    <xf numFmtId="170" fontId="7" fillId="3" borderId="1" xfId="0" applyNumberFormat="1" applyFont="1" applyFill="1" applyBorder="1" applyAlignment="1">
      <alignment horizontal="center" vertical="center"/>
    </xf>
    <xf numFmtId="2" fontId="9" fillId="5" borderId="10" xfId="0" applyNumberFormat="1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vertical="center" textRotation="90" wrapText="1"/>
    </xf>
    <xf numFmtId="166" fontId="9" fillId="6" borderId="1" xfId="0" applyNumberFormat="1" applyFont="1" applyFill="1" applyBorder="1" applyAlignment="1">
      <alignment horizontal="center" vertical="center"/>
    </xf>
    <xf numFmtId="164" fontId="9" fillId="6" borderId="1" xfId="0" applyNumberFormat="1" applyFont="1" applyFill="1" applyBorder="1" applyAlignment="1">
      <alignment horizontal="center" vertical="center"/>
    </xf>
    <xf numFmtId="166" fontId="9" fillId="7" borderId="1" xfId="0" applyNumberFormat="1" applyFont="1" applyFill="1" applyBorder="1" applyAlignment="1">
      <alignment horizontal="center" vertical="center"/>
    </xf>
    <xf numFmtId="2" fontId="9" fillId="6" borderId="1" xfId="0" applyNumberFormat="1" applyFont="1" applyFill="1" applyBorder="1" applyAlignment="1">
      <alignment horizontal="center" vertical="center"/>
    </xf>
    <xf numFmtId="2" fontId="9" fillId="6" borderId="10" xfId="0" applyNumberFormat="1" applyFont="1" applyFill="1" applyBorder="1" applyAlignment="1">
      <alignment horizontal="center" vertical="center"/>
    </xf>
    <xf numFmtId="16" fontId="6" fillId="6" borderId="7" xfId="0" applyNumberFormat="1" applyFont="1" applyFill="1" applyBorder="1" applyAlignment="1">
      <alignment horizontal="center" vertical="top"/>
    </xf>
    <xf numFmtId="0" fontId="9" fillId="6" borderId="1" xfId="0" applyFont="1" applyFill="1" applyBorder="1" applyAlignment="1">
      <alignment horizontal="center" vertical="top" wrapText="1"/>
    </xf>
    <xf numFmtId="0" fontId="6" fillId="6" borderId="1" xfId="0" applyFont="1" applyFill="1" applyBorder="1" applyAlignment="1">
      <alignment horizontal="center" vertical="center" wrapText="1"/>
    </xf>
    <xf numFmtId="2" fontId="9" fillId="7" borderId="1" xfId="0" applyNumberFormat="1" applyFont="1" applyFill="1" applyBorder="1" applyAlignment="1">
      <alignment horizontal="center" vertical="center"/>
    </xf>
    <xf numFmtId="168" fontId="9" fillId="6" borderId="1" xfId="0" applyNumberFormat="1" applyFont="1" applyFill="1" applyBorder="1" applyAlignment="1">
      <alignment horizontal="center" vertical="center"/>
    </xf>
    <xf numFmtId="168" fontId="9" fillId="7" borderId="1" xfId="0" applyNumberFormat="1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top" wrapText="1"/>
    </xf>
    <xf numFmtId="169" fontId="9" fillId="6" borderId="1" xfId="0" applyNumberFormat="1" applyFont="1" applyFill="1" applyBorder="1" applyAlignment="1">
      <alignment horizontal="center" vertical="center"/>
    </xf>
    <xf numFmtId="4" fontId="9" fillId="6" borderId="1" xfId="0" applyNumberFormat="1" applyFont="1" applyFill="1" applyBorder="1" applyAlignment="1">
      <alignment horizontal="center" vertical="center"/>
    </xf>
    <xf numFmtId="4" fontId="9" fillId="7" borderId="1" xfId="0" applyNumberFormat="1" applyFont="1" applyFill="1" applyBorder="1" applyAlignment="1">
      <alignment horizontal="center" vertical="center"/>
    </xf>
    <xf numFmtId="169" fontId="9" fillId="6" borderId="10" xfId="0" applyNumberFormat="1" applyFont="1" applyFill="1" applyBorder="1" applyAlignment="1">
      <alignment horizontal="center" vertical="center"/>
    </xf>
    <xf numFmtId="165" fontId="9" fillId="6" borderId="1" xfId="0" applyNumberFormat="1" applyFont="1" applyFill="1" applyBorder="1" applyAlignment="1">
      <alignment horizontal="center" vertical="center"/>
    </xf>
    <xf numFmtId="165" fontId="9" fillId="7" borderId="1" xfId="0" applyNumberFormat="1" applyFont="1" applyFill="1" applyBorder="1" applyAlignment="1">
      <alignment horizontal="center" vertical="center"/>
    </xf>
    <xf numFmtId="170" fontId="9" fillId="6" borderId="1" xfId="0" applyNumberFormat="1" applyFont="1" applyFill="1" applyBorder="1" applyAlignment="1">
      <alignment horizontal="center" vertical="center"/>
    </xf>
    <xf numFmtId="164" fontId="9" fillId="7" borderId="1" xfId="0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textRotation="90" wrapText="1"/>
    </xf>
    <xf numFmtId="166" fontId="12" fillId="0" borderId="1" xfId="0" applyNumberFormat="1" applyFont="1" applyBorder="1" applyAlignment="1">
      <alignment horizontal="center" vertical="center"/>
    </xf>
    <xf numFmtId="170" fontId="9" fillId="4" borderId="12" xfId="0" applyNumberFormat="1" applyFont="1" applyFill="1" applyBorder="1" applyAlignment="1">
      <alignment horizontal="center" vertical="center"/>
    </xf>
    <xf numFmtId="0" fontId="2" fillId="8" borderId="0" xfId="0" applyFont="1" applyFill="1" applyAlignment="1">
      <alignment vertical="top"/>
    </xf>
    <xf numFmtId="166" fontId="9" fillId="8" borderId="1" xfId="0" applyNumberFormat="1" applyFont="1" applyFill="1" applyBorder="1" applyAlignment="1">
      <alignment horizontal="center" vertical="center"/>
    </xf>
    <xf numFmtId="168" fontId="9" fillId="8" borderId="1" xfId="0" applyNumberFormat="1" applyFont="1" applyFill="1" applyBorder="1" applyAlignment="1">
      <alignment horizontal="center" vertical="center"/>
    </xf>
    <xf numFmtId="2" fontId="9" fillId="8" borderId="1" xfId="0" applyNumberFormat="1" applyFont="1" applyFill="1" applyBorder="1" applyAlignment="1">
      <alignment horizontal="center" vertical="center"/>
    </xf>
    <xf numFmtId="164" fontId="9" fillId="8" borderId="1" xfId="0" applyNumberFormat="1" applyFont="1" applyFill="1" applyBorder="1" applyAlignment="1">
      <alignment horizontal="center" vertical="center"/>
    </xf>
    <xf numFmtId="169" fontId="9" fillId="8" borderId="1" xfId="0" applyNumberFormat="1" applyFont="1" applyFill="1" applyBorder="1" applyAlignment="1">
      <alignment horizontal="center" vertical="center"/>
    </xf>
    <xf numFmtId="165" fontId="9" fillId="8" borderId="1" xfId="0" applyNumberFormat="1" applyFont="1" applyFill="1" applyBorder="1" applyAlignment="1">
      <alignment horizontal="center" vertical="center"/>
    </xf>
    <xf numFmtId="167" fontId="9" fillId="8" borderId="12" xfId="0" applyNumberFormat="1" applyFont="1" applyFill="1" applyBorder="1" applyAlignment="1">
      <alignment horizontal="center" vertical="center"/>
    </xf>
    <xf numFmtId="167" fontId="8" fillId="8" borderId="0" xfId="0" applyNumberFormat="1" applyFont="1" applyFill="1"/>
    <xf numFmtId="167" fontId="2" fillId="8" borderId="0" xfId="0" applyNumberFormat="1" applyFont="1" applyFill="1" applyAlignment="1">
      <alignment vertical="top"/>
    </xf>
    <xf numFmtId="170" fontId="2" fillId="8" borderId="0" xfId="0" applyNumberFormat="1" applyFont="1" applyFill="1" applyAlignment="1">
      <alignment vertical="top"/>
    </xf>
    <xf numFmtId="166" fontId="9" fillId="10" borderId="1" xfId="0" applyNumberFormat="1" applyFont="1" applyFill="1" applyBorder="1" applyAlignment="1">
      <alignment horizontal="center" vertical="center"/>
    </xf>
    <xf numFmtId="170" fontId="7" fillId="9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172" fontId="6" fillId="0" borderId="0" xfId="0" applyNumberFormat="1" applyFont="1" applyAlignment="1">
      <alignment horizontal="center"/>
    </xf>
    <xf numFmtId="173" fontId="6" fillId="0" borderId="0" xfId="0" applyNumberFormat="1" applyFont="1" applyAlignment="1">
      <alignment horizontal="center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 textRotation="90" wrapText="1"/>
    </xf>
    <xf numFmtId="0" fontId="4" fillId="8" borderId="1" xfId="0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textRotation="90" wrapText="1"/>
    </xf>
    <xf numFmtId="0" fontId="4" fillId="3" borderId="4" xfId="0" applyFont="1" applyFill="1" applyBorder="1" applyAlignment="1">
      <alignment horizontal="center" vertical="center" textRotation="90" wrapText="1"/>
    </xf>
    <xf numFmtId="0" fontId="4" fillId="3" borderId="1" xfId="0" applyFont="1" applyFill="1" applyBorder="1" applyAlignment="1">
      <alignment horizontal="center" vertical="center" textRotation="90" wrapText="1"/>
    </xf>
    <xf numFmtId="2" fontId="12" fillId="8" borderId="1" xfId="0" applyNumberFormat="1" applyFont="1" applyFill="1" applyBorder="1" applyAlignment="1">
      <alignment horizontal="center" vertical="center"/>
    </xf>
    <xf numFmtId="164" fontId="12" fillId="8" borderId="1" xfId="0" applyNumberFormat="1" applyFont="1" applyFill="1" applyBorder="1" applyAlignment="1">
      <alignment horizontal="center" vertical="center"/>
    </xf>
    <xf numFmtId="2" fontId="9" fillId="8" borderId="10" xfId="0" applyNumberFormat="1" applyFont="1" applyFill="1" applyBorder="1" applyAlignment="1">
      <alignment horizontal="center" vertical="center"/>
    </xf>
    <xf numFmtId="166" fontId="12" fillId="8" borderId="1" xfId="0" applyNumberFormat="1" applyFont="1" applyFill="1" applyBorder="1" applyAlignment="1">
      <alignment horizontal="center" vertical="center"/>
    </xf>
    <xf numFmtId="164" fontId="12" fillId="8" borderId="1" xfId="0" applyNumberFormat="1" applyFont="1" applyFill="1" applyBorder="1" applyAlignment="1">
      <alignment horizontal="center" vertical="center" wrapText="1"/>
    </xf>
    <xf numFmtId="168" fontId="9" fillId="4" borderId="1" xfId="0" applyNumberFormat="1" applyFont="1" applyFill="1" applyBorder="1" applyAlignment="1">
      <alignment horizontal="center" vertical="center"/>
    </xf>
    <xf numFmtId="164" fontId="12" fillId="4" borderId="1" xfId="0" applyNumberFormat="1" applyFont="1" applyFill="1" applyBorder="1" applyAlignment="1">
      <alignment horizontal="center" vertical="center"/>
    </xf>
    <xf numFmtId="167" fontId="12" fillId="4" borderId="1" xfId="0" applyNumberFormat="1" applyFont="1" applyFill="1" applyBorder="1" applyAlignment="1">
      <alignment horizontal="center" vertical="center"/>
    </xf>
    <xf numFmtId="4" fontId="9" fillId="8" borderId="1" xfId="0" applyNumberFormat="1" applyFont="1" applyFill="1" applyBorder="1" applyAlignment="1">
      <alignment horizontal="center" vertical="center"/>
    </xf>
    <xf numFmtId="169" fontId="12" fillId="8" borderId="1" xfId="0" applyNumberFormat="1" applyFont="1" applyFill="1" applyBorder="1" applyAlignment="1">
      <alignment horizontal="center" vertical="center"/>
    </xf>
    <xf numFmtId="4" fontId="12" fillId="8" borderId="1" xfId="0" applyNumberFormat="1" applyFont="1" applyFill="1" applyBorder="1" applyAlignment="1">
      <alignment horizontal="center" vertical="center"/>
    </xf>
    <xf numFmtId="167" fontId="9" fillId="4" borderId="1" xfId="0" applyNumberFormat="1" applyFont="1" applyFill="1" applyBorder="1" applyAlignment="1">
      <alignment horizontal="center" vertical="center"/>
    </xf>
    <xf numFmtId="164" fontId="12" fillId="4" borderId="12" xfId="0" applyNumberFormat="1" applyFont="1" applyFill="1" applyBorder="1" applyAlignment="1">
      <alignment horizontal="center" vertical="center"/>
    </xf>
    <xf numFmtId="167" fontId="9" fillId="4" borderId="12" xfId="0" applyNumberFormat="1" applyFont="1" applyFill="1" applyBorder="1" applyAlignment="1">
      <alignment horizontal="center" vertical="center"/>
    </xf>
    <xf numFmtId="2" fontId="12" fillId="4" borderId="12" xfId="0" applyNumberFormat="1" applyFont="1" applyFill="1" applyBorder="1" applyAlignment="1">
      <alignment horizontal="center" vertical="center" wrapText="1"/>
    </xf>
    <xf numFmtId="170" fontId="9" fillId="4" borderId="1" xfId="0" applyNumberFormat="1" applyFont="1" applyFill="1" applyBorder="1" applyAlignment="1">
      <alignment horizontal="center" vertical="center"/>
    </xf>
    <xf numFmtId="171" fontId="9" fillId="4" borderId="12" xfId="0" applyNumberFormat="1" applyFont="1" applyFill="1" applyBorder="1" applyAlignment="1">
      <alignment horizontal="center" vertical="center"/>
    </xf>
  </cellXfs>
  <cellStyles count="3">
    <cellStyle name="xl34" xfId="1" xr:uid="{00000000-0005-0000-0000-000000000000}"/>
    <cellStyle name="xl36" xfId="2" xr:uid="{00000000-0005-0000-0000-000001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32"/>
  <sheetViews>
    <sheetView tabSelected="1" view="pageBreakPreview" zoomScale="33" zoomScaleSheetLayoutView="33" workbookViewId="0">
      <pane ySplit="5" topLeftCell="A6" activePane="bottomLeft" state="frozen"/>
      <selection activeCell="P28" sqref="P28:Q28"/>
      <selection pane="bottomLeft" activeCell="K30" sqref="K30"/>
    </sheetView>
  </sheetViews>
  <sheetFormatPr defaultRowHeight="26.25" x14ac:dyDescent="0.25"/>
  <cols>
    <col min="1" max="1" width="11.28515625" style="1" customWidth="1"/>
    <col min="2" max="2" width="102.140625" style="1" customWidth="1"/>
    <col min="3" max="3" width="16.42578125" style="1" customWidth="1"/>
    <col min="4" max="4" width="31.5703125" style="1" customWidth="1"/>
    <col min="5" max="5" width="25.140625" style="1" customWidth="1"/>
    <col min="6" max="6" width="27.85546875" style="1" customWidth="1"/>
    <col min="7" max="7" width="14.85546875" style="1" customWidth="1"/>
    <col min="8" max="8" width="12.42578125" style="1" customWidth="1"/>
    <col min="9" max="9" width="27.28515625" style="2" customWidth="1"/>
    <col min="10" max="10" width="34.140625" style="94" customWidth="1"/>
    <col min="11" max="11" width="22.85546875" style="1" customWidth="1"/>
    <col min="12" max="12" width="32.85546875" style="1" customWidth="1"/>
    <col min="13" max="13" width="14.28515625" style="1" customWidth="1"/>
    <col min="14" max="14" width="11.85546875" style="1" customWidth="1"/>
    <col min="15" max="15" width="32" style="1" customWidth="1"/>
    <col min="16" max="16" width="21" style="1" customWidth="1"/>
    <col min="17" max="17" width="36.42578125" style="1" customWidth="1"/>
    <col min="18" max="18" width="14.85546875" style="1" customWidth="1"/>
    <col min="19" max="19" width="14" style="1" customWidth="1"/>
    <col min="20" max="20" width="35" style="1" customWidth="1"/>
    <col min="21" max="21" width="23.140625" style="1" customWidth="1"/>
    <col min="22" max="22" width="32.7109375" style="1" customWidth="1"/>
    <col min="23" max="23" width="13.85546875" style="1" customWidth="1"/>
    <col min="24" max="24" width="16" style="1" customWidth="1"/>
    <col min="25" max="25" width="23.85546875" style="1" customWidth="1"/>
    <col min="26" max="26" width="18.7109375" style="1" bestFit="1" customWidth="1"/>
    <col min="27" max="27" width="53" style="1" customWidth="1"/>
    <col min="28" max="28" width="9.140625" style="1"/>
    <col min="29" max="29" width="12.85546875" style="1" customWidth="1"/>
    <col min="30" max="30" width="13.28515625" style="1" bestFit="1" customWidth="1"/>
    <col min="31" max="31" width="7" style="1" customWidth="1"/>
    <col min="32" max="32" width="21.140625" style="1" customWidth="1"/>
    <col min="33" max="33" width="14.85546875" style="1" bestFit="1" customWidth="1"/>
    <col min="34" max="34" width="13.5703125" style="1" bestFit="1" customWidth="1"/>
    <col min="35" max="16384" width="9.140625" style="1"/>
  </cols>
  <sheetData>
    <row r="1" spans="1:27" x14ac:dyDescent="0.25">
      <c r="I1" s="3"/>
      <c r="W1" s="4" t="s">
        <v>0</v>
      </c>
    </row>
    <row r="2" spans="1:27" ht="63.75" customHeight="1" x14ac:dyDescent="0.25">
      <c r="A2" s="119" t="s">
        <v>61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5"/>
    </row>
    <row r="3" spans="1:27" s="6" customFormat="1" ht="105" customHeight="1" x14ac:dyDescent="0.25">
      <c r="A3" s="121" t="s">
        <v>1</v>
      </c>
      <c r="B3" s="123" t="s">
        <v>2</v>
      </c>
      <c r="C3" s="124" t="s">
        <v>3</v>
      </c>
      <c r="D3" s="123" t="s">
        <v>60</v>
      </c>
      <c r="E3" s="123"/>
      <c r="F3" s="123"/>
      <c r="G3" s="123"/>
      <c r="H3" s="123"/>
      <c r="I3" s="125" t="s">
        <v>4</v>
      </c>
      <c r="J3" s="123" t="s">
        <v>5</v>
      </c>
      <c r="K3" s="123"/>
      <c r="L3" s="123"/>
      <c r="M3" s="123"/>
      <c r="N3" s="123"/>
      <c r="O3" s="123" t="s">
        <v>6</v>
      </c>
      <c r="P3" s="123"/>
      <c r="Q3" s="123"/>
      <c r="R3" s="123"/>
      <c r="S3" s="123"/>
      <c r="T3" s="123" t="s">
        <v>7</v>
      </c>
      <c r="U3" s="123"/>
      <c r="V3" s="123"/>
      <c r="W3" s="123"/>
      <c r="X3" s="123"/>
      <c r="Y3" s="110" t="s">
        <v>8</v>
      </c>
      <c r="AA3" s="7"/>
    </row>
    <row r="4" spans="1:27" s="6" customFormat="1" ht="36" customHeight="1" x14ac:dyDescent="0.25">
      <c r="A4" s="122"/>
      <c r="B4" s="116"/>
      <c r="C4" s="111"/>
      <c r="D4" s="113" t="s">
        <v>9</v>
      </c>
      <c r="E4" s="113" t="s">
        <v>10</v>
      </c>
      <c r="F4" s="113"/>
      <c r="G4" s="113"/>
      <c r="H4" s="113"/>
      <c r="I4" s="126"/>
      <c r="J4" s="114" t="s">
        <v>9</v>
      </c>
      <c r="K4" s="116" t="s">
        <v>10</v>
      </c>
      <c r="L4" s="116"/>
      <c r="M4" s="116"/>
      <c r="N4" s="116"/>
      <c r="O4" s="117" t="s">
        <v>9</v>
      </c>
      <c r="P4" s="116" t="s">
        <v>10</v>
      </c>
      <c r="Q4" s="116"/>
      <c r="R4" s="116"/>
      <c r="S4" s="116"/>
      <c r="T4" s="117" t="s">
        <v>9</v>
      </c>
      <c r="U4" s="116" t="s">
        <v>10</v>
      </c>
      <c r="V4" s="116"/>
      <c r="W4" s="116"/>
      <c r="X4" s="116"/>
      <c r="Y4" s="111"/>
      <c r="AA4" s="7"/>
    </row>
    <row r="5" spans="1:27" s="6" customFormat="1" ht="216" customHeight="1" x14ac:dyDescent="0.25">
      <c r="A5" s="122"/>
      <c r="B5" s="116"/>
      <c r="C5" s="112"/>
      <c r="D5" s="113"/>
      <c r="E5" s="8" t="s">
        <v>11</v>
      </c>
      <c r="F5" s="8" t="s">
        <v>12</v>
      </c>
      <c r="G5" s="8" t="s">
        <v>13</v>
      </c>
      <c r="H5" s="8" t="s">
        <v>14</v>
      </c>
      <c r="I5" s="126"/>
      <c r="J5" s="115"/>
      <c r="K5" s="8" t="s">
        <v>11</v>
      </c>
      <c r="L5" s="8" t="s">
        <v>12</v>
      </c>
      <c r="M5" s="8" t="s">
        <v>13</v>
      </c>
      <c r="N5" s="8" t="s">
        <v>14</v>
      </c>
      <c r="O5" s="118"/>
      <c r="P5" s="8" t="s">
        <v>11</v>
      </c>
      <c r="Q5" s="8" t="s">
        <v>12</v>
      </c>
      <c r="R5" s="8" t="s">
        <v>13</v>
      </c>
      <c r="S5" s="8" t="s">
        <v>14</v>
      </c>
      <c r="T5" s="118"/>
      <c r="U5" s="8" t="s">
        <v>11</v>
      </c>
      <c r="V5" s="8" t="s">
        <v>12</v>
      </c>
      <c r="W5" s="8" t="s">
        <v>13</v>
      </c>
      <c r="X5" s="8" t="s">
        <v>14</v>
      </c>
      <c r="Y5" s="112"/>
      <c r="AA5" s="9"/>
    </row>
    <row r="6" spans="1:27" s="6" customFormat="1" ht="187.5" customHeight="1" x14ac:dyDescent="0.25">
      <c r="A6" s="89" t="s">
        <v>15</v>
      </c>
      <c r="B6" s="90" t="s">
        <v>16</v>
      </c>
      <c r="C6" s="91" t="s">
        <v>17</v>
      </c>
      <c r="D6" s="10">
        <f t="shared" ref="D6:H6" si="0">D7+D15+D19+D21+D24+D26</f>
        <v>476.90494000000001</v>
      </c>
      <c r="E6" s="11">
        <f t="shared" si="0"/>
        <v>29.2803</v>
      </c>
      <c r="F6" s="10">
        <f t="shared" si="0"/>
        <v>447.62464</v>
      </c>
      <c r="G6" s="12">
        <f t="shared" si="0"/>
        <v>0</v>
      </c>
      <c r="H6" s="12">
        <f t="shared" si="0"/>
        <v>0</v>
      </c>
      <c r="I6" s="13">
        <f>I7+I15+I19+I21+I24+I26</f>
        <v>476.90494000000001</v>
      </c>
      <c r="J6" s="106">
        <f>J7+J15+J19+J21+J24+J26</f>
        <v>414.81610210999997</v>
      </c>
      <c r="K6" s="11">
        <f>K7+K15+K19+K21+K24+K26</f>
        <v>29.2803</v>
      </c>
      <c r="L6" s="64">
        <f>L7+L15+L19+L21+L24+L26</f>
        <v>385.53580210999996</v>
      </c>
      <c r="M6" s="12">
        <f>M7+M15+M19+M21+M24+M26</f>
        <v>0</v>
      </c>
      <c r="N6" s="12">
        <f t="shared" ref="N6:O6" si="1">N7+N15+N19+N21+N24+N26</f>
        <v>0</v>
      </c>
      <c r="O6" s="64">
        <f t="shared" si="1"/>
        <v>252.63175043000001</v>
      </c>
      <c r="P6" s="11">
        <f>P7+P15+P19+P21+P24+P26</f>
        <v>29.2803</v>
      </c>
      <c r="Q6" s="64">
        <f>Q7+Q15+Q19+Q21+Q24+Q26</f>
        <v>223.35145043</v>
      </c>
      <c r="R6" s="12">
        <f>R7+R15+R19+R21+R24+R26</f>
        <v>0</v>
      </c>
      <c r="S6" s="12">
        <f>S7+S15+S19+S21+S24+S26</f>
        <v>0</v>
      </c>
      <c r="T6" s="64">
        <f t="shared" ref="T6:U6" si="2">T7+T15+T19+T21+T24+T26</f>
        <v>248.61995298000002</v>
      </c>
      <c r="U6" s="14">
        <f t="shared" si="2"/>
        <v>29.2803</v>
      </c>
      <c r="V6" s="64">
        <f>V7+V15+V19+V21+V24+V26</f>
        <v>219.33965298000001</v>
      </c>
      <c r="W6" s="12">
        <f>W7+W15+W19+W21+W24+W26</f>
        <v>0</v>
      </c>
      <c r="X6" s="12">
        <f>X7+X15+X19+X21+X24+X26</f>
        <v>0</v>
      </c>
      <c r="Y6" s="65">
        <f>T6/J6*100</f>
        <v>59.934981239969211</v>
      </c>
      <c r="Z6" s="15"/>
    </row>
    <row r="7" spans="1:27" s="16" customFormat="1" ht="144.75" customHeight="1" x14ac:dyDescent="0.55000000000000004">
      <c r="A7" s="66" t="s">
        <v>18</v>
      </c>
      <c r="B7" s="67" t="s">
        <v>19</v>
      </c>
      <c r="C7" s="68"/>
      <c r="D7" s="69">
        <f>SUM(D8:D14)</f>
        <v>152</v>
      </c>
      <c r="E7" s="69">
        <f t="shared" ref="E7:X7" si="3">SUM(E8:E14)</f>
        <v>0</v>
      </c>
      <c r="F7" s="70">
        <f t="shared" si="3"/>
        <v>152</v>
      </c>
      <c r="G7" s="70">
        <f t="shared" si="3"/>
        <v>0</v>
      </c>
      <c r="H7" s="70">
        <f t="shared" si="3"/>
        <v>0</v>
      </c>
      <c r="I7" s="71">
        <f>SUM(I8:I14)</f>
        <v>176.28030000000001</v>
      </c>
      <c r="J7" s="105">
        <f>SUM(J8:J14)</f>
        <v>89.97999999999999</v>
      </c>
      <c r="K7" s="69">
        <f t="shared" si="3"/>
        <v>0</v>
      </c>
      <c r="L7" s="72">
        <f t="shared" si="3"/>
        <v>89.97999999999999</v>
      </c>
      <c r="M7" s="70">
        <f t="shared" si="3"/>
        <v>0</v>
      </c>
      <c r="N7" s="70">
        <f t="shared" si="3"/>
        <v>0</v>
      </c>
      <c r="O7" s="72">
        <f t="shared" si="3"/>
        <v>20.965253430000001</v>
      </c>
      <c r="P7" s="72">
        <f t="shared" si="3"/>
        <v>0</v>
      </c>
      <c r="Q7" s="72">
        <f t="shared" si="3"/>
        <v>20.965253430000001</v>
      </c>
      <c r="R7" s="70">
        <f t="shared" si="3"/>
        <v>0</v>
      </c>
      <c r="S7" s="70">
        <f t="shared" si="3"/>
        <v>0</v>
      </c>
      <c r="T7" s="70">
        <f t="shared" si="3"/>
        <v>20.96525342</v>
      </c>
      <c r="U7" s="70">
        <f t="shared" si="3"/>
        <v>0</v>
      </c>
      <c r="V7" s="70">
        <f t="shared" si="3"/>
        <v>20.96525342</v>
      </c>
      <c r="W7" s="70">
        <f t="shared" si="3"/>
        <v>0</v>
      </c>
      <c r="X7" s="70">
        <f t="shared" si="3"/>
        <v>0</v>
      </c>
      <c r="Y7" s="73">
        <f t="shared" ref="Y7:Y25" si="4">T7/J7*100</f>
        <v>23.299903778617473</v>
      </c>
      <c r="AA7" s="23"/>
    </row>
    <row r="8" spans="1:27" s="16" customFormat="1" ht="213" customHeight="1" x14ac:dyDescent="0.55000000000000004">
      <c r="A8" s="24" t="s">
        <v>20</v>
      </c>
      <c r="B8" s="25" t="s">
        <v>21</v>
      </c>
      <c r="C8" s="17"/>
      <c r="D8" s="26">
        <f t="shared" ref="D8:D14" si="5">SUM(E8:H8)</f>
        <v>52</v>
      </c>
      <c r="E8" s="27">
        <v>0</v>
      </c>
      <c r="F8" s="28">
        <v>52</v>
      </c>
      <c r="G8" s="29">
        <v>0</v>
      </c>
      <c r="H8" s="29">
        <v>0</v>
      </c>
      <c r="I8" s="30">
        <v>52</v>
      </c>
      <c r="J8" s="96">
        <f t="shared" ref="J8:J23" si="6">SUM(K8:N8)</f>
        <v>52</v>
      </c>
      <c r="K8" s="21">
        <v>0</v>
      </c>
      <c r="L8" s="21">
        <v>52</v>
      </c>
      <c r="M8" s="19">
        <v>0</v>
      </c>
      <c r="N8" s="19">
        <v>0</v>
      </c>
      <c r="O8" s="100">
        <f t="shared" ref="O8:O23" si="7">SUM(P8:S8)</f>
        <v>20.965253430000001</v>
      </c>
      <c r="P8" s="98">
        <v>0</v>
      </c>
      <c r="Q8" s="100">
        <v>20.965253430000001</v>
      </c>
      <c r="R8" s="131">
        <v>0</v>
      </c>
      <c r="S8" s="131">
        <v>0</v>
      </c>
      <c r="T8" s="98">
        <f t="shared" ref="T8:T23" si="8">SUM(U8:X8)</f>
        <v>20.96525342</v>
      </c>
      <c r="U8" s="98">
        <v>0</v>
      </c>
      <c r="V8" s="100">
        <v>20.96525342</v>
      </c>
      <c r="W8" s="131">
        <v>0</v>
      </c>
      <c r="X8" s="131">
        <v>0</v>
      </c>
      <c r="Y8" s="129">
        <f t="shared" si="4"/>
        <v>40.31779503846154</v>
      </c>
      <c r="AA8" s="31"/>
    </row>
    <row r="9" spans="1:27" s="16" customFormat="1" ht="147.75" customHeight="1" x14ac:dyDescent="0.55000000000000004">
      <c r="A9" s="24" t="s">
        <v>22</v>
      </c>
      <c r="B9" s="25" t="s">
        <v>23</v>
      </c>
      <c r="C9" s="32"/>
      <c r="D9" s="18">
        <f t="shared" si="5"/>
        <v>0</v>
      </c>
      <c r="E9" s="18">
        <v>0</v>
      </c>
      <c r="F9" s="29">
        <v>0</v>
      </c>
      <c r="G9" s="29">
        <v>0</v>
      </c>
      <c r="H9" s="29">
        <v>0</v>
      </c>
      <c r="I9" s="20">
        <v>24.2803</v>
      </c>
      <c r="J9" s="95">
        <f t="shared" si="6"/>
        <v>0</v>
      </c>
      <c r="K9" s="18">
        <v>0</v>
      </c>
      <c r="L9" s="29">
        <v>0</v>
      </c>
      <c r="M9" s="29">
        <v>0</v>
      </c>
      <c r="N9" s="29">
        <v>0</v>
      </c>
      <c r="O9" s="97">
        <f t="shared" si="7"/>
        <v>0</v>
      </c>
      <c r="P9" s="128">
        <v>0</v>
      </c>
      <c r="Q9" s="128">
        <v>0</v>
      </c>
      <c r="R9" s="131">
        <v>0</v>
      </c>
      <c r="S9" s="131">
        <v>0</v>
      </c>
      <c r="T9" s="98">
        <v>0</v>
      </c>
      <c r="U9" s="128">
        <v>0</v>
      </c>
      <c r="V9" s="131">
        <v>0</v>
      </c>
      <c r="W9" s="131">
        <v>0</v>
      </c>
      <c r="X9" s="131">
        <v>0</v>
      </c>
      <c r="Y9" s="129">
        <v>0</v>
      </c>
      <c r="AA9" s="23"/>
    </row>
    <row r="10" spans="1:27" s="16" customFormat="1" ht="229.5" customHeight="1" x14ac:dyDescent="0.4">
      <c r="A10" s="24" t="s">
        <v>24</v>
      </c>
      <c r="B10" s="25" t="s">
        <v>25</v>
      </c>
      <c r="C10" s="32"/>
      <c r="D10" s="19">
        <f t="shared" si="5"/>
        <v>0</v>
      </c>
      <c r="E10" s="33">
        <v>0</v>
      </c>
      <c r="F10" s="19">
        <v>0</v>
      </c>
      <c r="G10" s="33">
        <v>0</v>
      </c>
      <c r="H10" s="33">
        <v>0</v>
      </c>
      <c r="I10" s="34">
        <v>0</v>
      </c>
      <c r="J10" s="96">
        <f t="shared" si="6"/>
        <v>0</v>
      </c>
      <c r="K10" s="19">
        <v>0</v>
      </c>
      <c r="L10" s="19">
        <v>0</v>
      </c>
      <c r="M10" s="19">
        <v>0</v>
      </c>
      <c r="N10" s="19">
        <v>0</v>
      </c>
      <c r="O10" s="98">
        <f t="shared" si="7"/>
        <v>0</v>
      </c>
      <c r="P10" s="128">
        <v>0</v>
      </c>
      <c r="Q10" s="98">
        <v>0</v>
      </c>
      <c r="R10" s="128">
        <v>0</v>
      </c>
      <c r="S10" s="131">
        <v>0</v>
      </c>
      <c r="T10" s="98">
        <f t="shared" si="8"/>
        <v>0</v>
      </c>
      <c r="U10" s="128">
        <v>0</v>
      </c>
      <c r="V10" s="128">
        <v>0</v>
      </c>
      <c r="W10" s="128">
        <v>0</v>
      </c>
      <c r="X10" s="131">
        <v>0</v>
      </c>
      <c r="Y10" s="129">
        <v>0</v>
      </c>
    </row>
    <row r="11" spans="1:27" s="16" customFormat="1" ht="210" customHeight="1" x14ac:dyDescent="0.4">
      <c r="A11" s="24" t="s">
        <v>26</v>
      </c>
      <c r="B11" s="25" t="s">
        <v>27</v>
      </c>
      <c r="C11" s="32"/>
      <c r="D11" s="19">
        <f t="shared" si="5"/>
        <v>0</v>
      </c>
      <c r="E11" s="33">
        <v>0</v>
      </c>
      <c r="F11" s="19">
        <v>0</v>
      </c>
      <c r="G11" s="33">
        <v>0</v>
      </c>
      <c r="H11" s="33">
        <v>0</v>
      </c>
      <c r="I11" s="34">
        <v>0</v>
      </c>
      <c r="J11" s="97">
        <f t="shared" si="6"/>
        <v>0</v>
      </c>
      <c r="K11" s="19">
        <v>0</v>
      </c>
      <c r="L11" s="35">
        <v>0</v>
      </c>
      <c r="M11" s="19">
        <v>0</v>
      </c>
      <c r="N11" s="19">
        <v>0</v>
      </c>
      <c r="O11" s="98">
        <f t="shared" si="7"/>
        <v>0</v>
      </c>
      <c r="P11" s="128">
        <v>0</v>
      </c>
      <c r="Q11" s="128">
        <v>0</v>
      </c>
      <c r="R11" s="128">
        <v>0</v>
      </c>
      <c r="S11" s="131">
        <v>0</v>
      </c>
      <c r="T11" s="98">
        <f t="shared" si="8"/>
        <v>0</v>
      </c>
      <c r="U11" s="128">
        <v>0</v>
      </c>
      <c r="V11" s="128">
        <v>0</v>
      </c>
      <c r="W11" s="128">
        <v>0</v>
      </c>
      <c r="X11" s="131">
        <v>0</v>
      </c>
      <c r="Y11" s="129">
        <v>0</v>
      </c>
    </row>
    <row r="12" spans="1:27" s="16" customFormat="1" ht="165" customHeight="1" x14ac:dyDescent="0.4">
      <c r="A12" s="24" t="s">
        <v>28</v>
      </c>
      <c r="B12" s="25" t="s">
        <v>29</v>
      </c>
      <c r="C12" s="32"/>
      <c r="D12" s="19">
        <f t="shared" si="5"/>
        <v>100</v>
      </c>
      <c r="E12" s="33">
        <v>0</v>
      </c>
      <c r="F12" s="19">
        <v>100</v>
      </c>
      <c r="G12" s="33">
        <v>0</v>
      </c>
      <c r="H12" s="33">
        <v>0</v>
      </c>
      <c r="I12" s="34">
        <v>100</v>
      </c>
      <c r="J12" s="97">
        <f t="shared" si="6"/>
        <v>37.979999999999997</v>
      </c>
      <c r="K12" s="19">
        <v>0</v>
      </c>
      <c r="L12" s="18">
        <v>37.979999999999997</v>
      </c>
      <c r="M12" s="19">
        <v>0</v>
      </c>
      <c r="N12" s="19">
        <v>0</v>
      </c>
      <c r="O12" s="98">
        <f t="shared" si="7"/>
        <v>0</v>
      </c>
      <c r="P12" s="128">
        <v>0</v>
      </c>
      <c r="Q12" s="128">
        <v>0</v>
      </c>
      <c r="R12" s="128">
        <v>0</v>
      </c>
      <c r="S12" s="128">
        <v>0</v>
      </c>
      <c r="T12" s="98">
        <f t="shared" si="8"/>
        <v>0</v>
      </c>
      <c r="U12" s="128">
        <v>0</v>
      </c>
      <c r="V12" s="128">
        <v>0</v>
      </c>
      <c r="W12" s="128">
        <v>0</v>
      </c>
      <c r="X12" s="128">
        <v>0</v>
      </c>
      <c r="Y12" s="129">
        <v>0</v>
      </c>
    </row>
    <row r="13" spans="1:27" s="16" customFormat="1" ht="145.5" customHeight="1" x14ac:dyDescent="0.4">
      <c r="A13" s="24" t="s">
        <v>30</v>
      </c>
      <c r="B13" s="25" t="s">
        <v>31</v>
      </c>
      <c r="C13" s="32"/>
      <c r="D13" s="19">
        <f t="shared" si="5"/>
        <v>0</v>
      </c>
      <c r="E13" s="33">
        <v>0</v>
      </c>
      <c r="F13" s="19">
        <v>0</v>
      </c>
      <c r="G13" s="33">
        <v>0</v>
      </c>
      <c r="H13" s="33">
        <v>0</v>
      </c>
      <c r="I13" s="36">
        <v>0</v>
      </c>
      <c r="J13" s="96">
        <f t="shared" si="6"/>
        <v>0</v>
      </c>
      <c r="K13" s="33">
        <v>0</v>
      </c>
      <c r="L13" s="19">
        <v>0</v>
      </c>
      <c r="M13" s="33">
        <v>0</v>
      </c>
      <c r="N13" s="33">
        <v>0</v>
      </c>
      <c r="O13" s="98">
        <f t="shared" si="7"/>
        <v>0</v>
      </c>
      <c r="P13" s="128">
        <v>0</v>
      </c>
      <c r="Q13" s="98">
        <v>0</v>
      </c>
      <c r="R13" s="128">
        <v>0</v>
      </c>
      <c r="S13" s="128">
        <v>0</v>
      </c>
      <c r="T13" s="98">
        <f t="shared" si="8"/>
        <v>0</v>
      </c>
      <c r="U13" s="128">
        <v>0</v>
      </c>
      <c r="V13" s="98">
        <v>0</v>
      </c>
      <c r="W13" s="128">
        <v>0</v>
      </c>
      <c r="X13" s="128">
        <v>0</v>
      </c>
      <c r="Y13" s="129">
        <v>0</v>
      </c>
    </row>
    <row r="14" spans="1:27" s="16" customFormat="1" ht="144" customHeight="1" x14ac:dyDescent="0.4">
      <c r="A14" s="24" t="s">
        <v>32</v>
      </c>
      <c r="B14" s="25" t="s">
        <v>33</v>
      </c>
      <c r="C14" s="32"/>
      <c r="D14" s="19">
        <f t="shared" si="5"/>
        <v>0</v>
      </c>
      <c r="E14" s="33">
        <v>0</v>
      </c>
      <c r="F14" s="19">
        <v>0</v>
      </c>
      <c r="G14" s="33">
        <v>0</v>
      </c>
      <c r="H14" s="33">
        <v>0</v>
      </c>
      <c r="I14" s="36">
        <v>0</v>
      </c>
      <c r="J14" s="96">
        <f t="shared" si="6"/>
        <v>0</v>
      </c>
      <c r="K14" s="33">
        <v>0</v>
      </c>
      <c r="L14" s="19">
        <v>0</v>
      </c>
      <c r="M14" s="33">
        <v>0</v>
      </c>
      <c r="N14" s="33">
        <v>0</v>
      </c>
      <c r="O14" s="98">
        <f t="shared" si="7"/>
        <v>0</v>
      </c>
      <c r="P14" s="128">
        <v>0</v>
      </c>
      <c r="Q14" s="98">
        <v>0</v>
      </c>
      <c r="R14" s="128">
        <v>0</v>
      </c>
      <c r="S14" s="128">
        <v>0</v>
      </c>
      <c r="T14" s="98">
        <f t="shared" si="8"/>
        <v>0</v>
      </c>
      <c r="U14" s="128">
        <v>0</v>
      </c>
      <c r="V14" s="98">
        <v>0</v>
      </c>
      <c r="W14" s="128">
        <v>0</v>
      </c>
      <c r="X14" s="128">
        <v>0</v>
      </c>
      <c r="Y14" s="129">
        <v>0</v>
      </c>
    </row>
    <row r="15" spans="1:27" s="16" customFormat="1" ht="166.5" customHeight="1" x14ac:dyDescent="0.4">
      <c r="A15" s="74" t="s">
        <v>34</v>
      </c>
      <c r="B15" s="75" t="s">
        <v>35</v>
      </c>
      <c r="C15" s="76"/>
      <c r="D15" s="69">
        <f t="shared" ref="D15:X15" si="9">SUM(D16:D18)</f>
        <v>149.28030000000001</v>
      </c>
      <c r="E15" s="69">
        <f t="shared" si="9"/>
        <v>29.2803</v>
      </c>
      <c r="F15" s="70">
        <f t="shared" si="9"/>
        <v>120</v>
      </c>
      <c r="G15" s="70">
        <f t="shared" si="9"/>
        <v>0</v>
      </c>
      <c r="H15" s="70">
        <f t="shared" si="9"/>
        <v>0</v>
      </c>
      <c r="I15" s="77">
        <f t="shared" si="9"/>
        <v>125</v>
      </c>
      <c r="J15" s="95">
        <f t="shared" si="9"/>
        <v>149.28030000000001</v>
      </c>
      <c r="K15" s="69">
        <f t="shared" si="9"/>
        <v>29.2803</v>
      </c>
      <c r="L15" s="72">
        <f t="shared" si="9"/>
        <v>120</v>
      </c>
      <c r="M15" s="70">
        <f t="shared" si="9"/>
        <v>0</v>
      </c>
      <c r="N15" s="70">
        <f t="shared" si="9"/>
        <v>0</v>
      </c>
      <c r="O15" s="69">
        <f t="shared" si="9"/>
        <v>149.28030000000001</v>
      </c>
      <c r="P15" s="69">
        <f t="shared" si="9"/>
        <v>29.2803</v>
      </c>
      <c r="Q15" s="72">
        <f t="shared" si="9"/>
        <v>120</v>
      </c>
      <c r="R15" s="72">
        <f t="shared" si="9"/>
        <v>0</v>
      </c>
      <c r="S15" s="72">
        <f t="shared" si="9"/>
        <v>0</v>
      </c>
      <c r="T15" s="69">
        <f t="shared" si="9"/>
        <v>149.28030000000001</v>
      </c>
      <c r="U15" s="69">
        <f t="shared" si="9"/>
        <v>29.2803</v>
      </c>
      <c r="V15" s="72">
        <f t="shared" si="9"/>
        <v>120</v>
      </c>
      <c r="W15" s="70">
        <f t="shared" si="9"/>
        <v>0</v>
      </c>
      <c r="X15" s="70">
        <f t="shared" si="9"/>
        <v>0</v>
      </c>
      <c r="Y15" s="73">
        <f t="shared" si="4"/>
        <v>100</v>
      </c>
      <c r="Z15" s="38"/>
    </row>
    <row r="16" spans="1:27" s="16" customFormat="1" ht="133.5" customHeight="1" x14ac:dyDescent="0.4">
      <c r="A16" s="24" t="s">
        <v>36</v>
      </c>
      <c r="B16" s="25" t="s">
        <v>37</v>
      </c>
      <c r="C16" s="32"/>
      <c r="D16" s="19">
        <f t="shared" ref="D16:D18" si="10">SUM(E16:H16)</f>
        <v>50</v>
      </c>
      <c r="E16" s="33">
        <v>0</v>
      </c>
      <c r="F16" s="33">
        <v>50</v>
      </c>
      <c r="G16" s="33">
        <v>0</v>
      </c>
      <c r="H16" s="33">
        <v>0</v>
      </c>
      <c r="I16" s="34">
        <v>50</v>
      </c>
      <c r="J16" s="98">
        <f>SUM(K16:N16)</f>
        <v>50</v>
      </c>
      <c r="K16" s="39">
        <v>0</v>
      </c>
      <c r="L16" s="40">
        <v>50</v>
      </c>
      <c r="M16" s="19">
        <v>0</v>
      </c>
      <c r="N16" s="19">
        <v>0</v>
      </c>
      <c r="O16" s="97">
        <f t="shared" si="7"/>
        <v>50</v>
      </c>
      <c r="P16" s="127">
        <v>0</v>
      </c>
      <c r="Q16" s="127">
        <v>50</v>
      </c>
      <c r="R16" s="127">
        <v>0</v>
      </c>
      <c r="S16" s="127">
        <v>0</v>
      </c>
      <c r="T16" s="97">
        <f t="shared" si="8"/>
        <v>50</v>
      </c>
      <c r="U16" s="127">
        <v>0</v>
      </c>
      <c r="V16" s="127">
        <v>50</v>
      </c>
      <c r="W16" s="128">
        <v>0</v>
      </c>
      <c r="X16" s="128">
        <v>0</v>
      </c>
      <c r="Y16" s="129">
        <f>T16/J16*100</f>
        <v>100</v>
      </c>
    </row>
    <row r="17" spans="1:27" s="16" customFormat="1" ht="136.5" customHeight="1" x14ac:dyDescent="0.4">
      <c r="A17" s="24" t="s">
        <v>38</v>
      </c>
      <c r="B17" s="41" t="s">
        <v>39</v>
      </c>
      <c r="C17" s="32"/>
      <c r="D17" s="19">
        <f t="shared" si="10"/>
        <v>0</v>
      </c>
      <c r="E17" s="33">
        <v>0</v>
      </c>
      <c r="F17" s="33">
        <v>0</v>
      </c>
      <c r="G17" s="33">
        <v>0</v>
      </c>
      <c r="H17" s="33">
        <v>0</v>
      </c>
      <c r="I17" s="37">
        <v>0</v>
      </c>
      <c r="J17" s="96">
        <f t="shared" si="6"/>
        <v>0</v>
      </c>
      <c r="K17" s="19">
        <v>0</v>
      </c>
      <c r="L17" s="19">
        <v>0</v>
      </c>
      <c r="M17" s="19">
        <v>0</v>
      </c>
      <c r="N17" s="19">
        <v>0</v>
      </c>
      <c r="O17" s="98">
        <f t="shared" si="7"/>
        <v>0</v>
      </c>
      <c r="P17" s="128">
        <v>0</v>
      </c>
      <c r="Q17" s="128">
        <v>0</v>
      </c>
      <c r="R17" s="128">
        <v>0</v>
      </c>
      <c r="S17" s="128">
        <v>0</v>
      </c>
      <c r="T17" s="98">
        <f t="shared" si="8"/>
        <v>0</v>
      </c>
      <c r="U17" s="128">
        <v>0</v>
      </c>
      <c r="V17" s="128">
        <v>0</v>
      </c>
      <c r="W17" s="128">
        <v>0</v>
      </c>
      <c r="X17" s="128">
        <v>0</v>
      </c>
      <c r="Y17" s="129">
        <v>0</v>
      </c>
    </row>
    <row r="18" spans="1:27" s="16" customFormat="1" ht="172.5" customHeight="1" x14ac:dyDescent="0.4">
      <c r="A18" s="24" t="s">
        <v>40</v>
      </c>
      <c r="B18" s="25" t="s">
        <v>41</v>
      </c>
      <c r="C18" s="32"/>
      <c r="D18" s="18">
        <f t="shared" si="10"/>
        <v>99.280299999999997</v>
      </c>
      <c r="E18" s="92">
        <v>29.2803</v>
      </c>
      <c r="F18" s="33">
        <v>70</v>
      </c>
      <c r="G18" s="33">
        <v>0</v>
      </c>
      <c r="H18" s="33">
        <v>0</v>
      </c>
      <c r="I18" s="34">
        <v>75</v>
      </c>
      <c r="J18" s="95">
        <f t="shared" si="6"/>
        <v>99.280299999999997</v>
      </c>
      <c r="K18" s="92">
        <v>29.2803</v>
      </c>
      <c r="L18" s="33">
        <v>70</v>
      </c>
      <c r="M18" s="19">
        <v>0</v>
      </c>
      <c r="N18" s="19">
        <v>0</v>
      </c>
      <c r="O18" s="95">
        <f t="shared" si="7"/>
        <v>99.280299999999997</v>
      </c>
      <c r="P18" s="95">
        <v>29.2803</v>
      </c>
      <c r="Q18" s="98">
        <v>70</v>
      </c>
      <c r="R18" s="128">
        <v>0</v>
      </c>
      <c r="S18" s="128">
        <v>0</v>
      </c>
      <c r="T18" s="95">
        <f t="shared" si="8"/>
        <v>99.280299999999997</v>
      </c>
      <c r="U18" s="130">
        <v>29.2803</v>
      </c>
      <c r="V18" s="128">
        <v>70</v>
      </c>
      <c r="W18" s="128">
        <v>0</v>
      </c>
      <c r="X18" s="128">
        <v>0</v>
      </c>
      <c r="Y18" s="129">
        <f>T18/J18*100</f>
        <v>100</v>
      </c>
      <c r="Z18" s="38"/>
    </row>
    <row r="19" spans="1:27" s="16" customFormat="1" ht="162.75" customHeight="1" x14ac:dyDescent="0.4">
      <c r="A19" s="74" t="s">
        <v>42</v>
      </c>
      <c r="B19" s="75" t="s">
        <v>43</v>
      </c>
      <c r="C19" s="76"/>
      <c r="D19" s="78">
        <f>D20</f>
        <v>55.432000000000002</v>
      </c>
      <c r="E19" s="78">
        <f t="shared" ref="E19:X19" si="11">E20</f>
        <v>0</v>
      </c>
      <c r="F19" s="78">
        <f t="shared" si="11"/>
        <v>55.432000000000002</v>
      </c>
      <c r="G19" s="70">
        <f t="shared" si="11"/>
        <v>0</v>
      </c>
      <c r="H19" s="70">
        <f t="shared" si="11"/>
        <v>0</v>
      </c>
      <c r="I19" s="79">
        <f t="shared" si="11"/>
        <v>55.432000000000002</v>
      </c>
      <c r="J19" s="96">
        <f t="shared" si="11"/>
        <v>55.432000000000002</v>
      </c>
      <c r="K19" s="70">
        <f t="shared" si="11"/>
        <v>0</v>
      </c>
      <c r="L19" s="78">
        <f t="shared" si="11"/>
        <v>55.432000000000002</v>
      </c>
      <c r="M19" s="70">
        <f t="shared" si="11"/>
        <v>0</v>
      </c>
      <c r="N19" s="70">
        <f t="shared" si="11"/>
        <v>0</v>
      </c>
      <c r="O19" s="78">
        <f t="shared" si="11"/>
        <v>27.716000000000001</v>
      </c>
      <c r="P19" s="72">
        <f t="shared" si="11"/>
        <v>0</v>
      </c>
      <c r="Q19" s="78">
        <f t="shared" si="11"/>
        <v>27.716000000000001</v>
      </c>
      <c r="R19" s="72">
        <f t="shared" si="11"/>
        <v>0</v>
      </c>
      <c r="S19" s="72">
        <f t="shared" si="11"/>
        <v>0</v>
      </c>
      <c r="T19" s="78">
        <f t="shared" si="11"/>
        <v>27.716000000000001</v>
      </c>
      <c r="U19" s="70">
        <f t="shared" si="11"/>
        <v>0</v>
      </c>
      <c r="V19" s="78">
        <f t="shared" si="11"/>
        <v>27.716000000000001</v>
      </c>
      <c r="W19" s="70">
        <f t="shared" si="11"/>
        <v>0</v>
      </c>
      <c r="X19" s="70">
        <f t="shared" si="11"/>
        <v>0</v>
      </c>
      <c r="Y19" s="73">
        <f>T19/J19*100</f>
        <v>50</v>
      </c>
    </row>
    <row r="20" spans="1:27" s="16" customFormat="1" ht="197.25" customHeight="1" x14ac:dyDescent="0.4">
      <c r="A20" s="24" t="s">
        <v>44</v>
      </c>
      <c r="B20" s="25" t="s">
        <v>45</v>
      </c>
      <c r="C20" s="32"/>
      <c r="D20" s="26">
        <f>SUM(E20:H20)</f>
        <v>55.432000000000002</v>
      </c>
      <c r="E20" s="33">
        <v>0</v>
      </c>
      <c r="F20" s="43">
        <v>55.432000000000002</v>
      </c>
      <c r="G20" s="33">
        <v>0</v>
      </c>
      <c r="H20" s="33">
        <v>0</v>
      </c>
      <c r="I20" s="30">
        <v>55.432000000000002</v>
      </c>
      <c r="J20" s="96">
        <f t="shared" si="6"/>
        <v>55.432000000000002</v>
      </c>
      <c r="K20" s="19">
        <v>0</v>
      </c>
      <c r="L20" s="42">
        <v>55.432000000000002</v>
      </c>
      <c r="M20" s="19">
        <v>0</v>
      </c>
      <c r="N20" s="33">
        <v>0</v>
      </c>
      <c r="O20" s="132">
        <f t="shared" si="7"/>
        <v>27.716000000000001</v>
      </c>
      <c r="P20" s="133">
        <v>0</v>
      </c>
      <c r="Q20" s="134">
        <v>27.716000000000001</v>
      </c>
      <c r="R20" s="133">
        <v>0</v>
      </c>
      <c r="S20" s="133">
        <v>0</v>
      </c>
      <c r="T20" s="132">
        <f t="shared" si="8"/>
        <v>27.716000000000001</v>
      </c>
      <c r="U20" s="133">
        <v>0</v>
      </c>
      <c r="V20" s="134">
        <v>27.716000000000001</v>
      </c>
      <c r="W20" s="128">
        <v>0</v>
      </c>
      <c r="X20" s="128">
        <v>0</v>
      </c>
      <c r="Y20" s="129">
        <f>T20/J20*100</f>
        <v>50</v>
      </c>
    </row>
    <row r="21" spans="1:27" s="16" customFormat="1" ht="192.75" customHeight="1" x14ac:dyDescent="0.4">
      <c r="A21" s="74" t="s">
        <v>46</v>
      </c>
      <c r="B21" s="75" t="s">
        <v>47</v>
      </c>
      <c r="C21" s="76"/>
      <c r="D21" s="70">
        <f>SUM(D22:D23)</f>
        <v>0</v>
      </c>
      <c r="E21" s="70">
        <f t="shared" ref="E21:X21" si="12">SUM(E22:E23)</f>
        <v>0</v>
      </c>
      <c r="F21" s="70">
        <f t="shared" si="12"/>
        <v>0</v>
      </c>
      <c r="G21" s="70">
        <f t="shared" si="12"/>
        <v>0</v>
      </c>
      <c r="H21" s="70">
        <f t="shared" si="12"/>
        <v>0</v>
      </c>
      <c r="I21" s="88">
        <f t="shared" si="12"/>
        <v>0</v>
      </c>
      <c r="J21" s="98">
        <f t="shared" si="12"/>
        <v>0</v>
      </c>
      <c r="K21" s="70">
        <f t="shared" si="12"/>
        <v>0</v>
      </c>
      <c r="L21" s="70">
        <f t="shared" si="12"/>
        <v>0</v>
      </c>
      <c r="M21" s="70">
        <f t="shared" si="12"/>
        <v>0</v>
      </c>
      <c r="N21" s="70">
        <f t="shared" si="12"/>
        <v>0</v>
      </c>
      <c r="O21" s="70">
        <f t="shared" si="12"/>
        <v>0</v>
      </c>
      <c r="P21" s="70">
        <f t="shared" si="12"/>
        <v>0</v>
      </c>
      <c r="Q21" s="70">
        <f t="shared" si="12"/>
        <v>0</v>
      </c>
      <c r="R21" s="70">
        <f t="shared" si="12"/>
        <v>0</v>
      </c>
      <c r="S21" s="70">
        <f t="shared" si="12"/>
        <v>0</v>
      </c>
      <c r="T21" s="70">
        <f t="shared" si="12"/>
        <v>0</v>
      </c>
      <c r="U21" s="70">
        <f t="shared" si="12"/>
        <v>0</v>
      </c>
      <c r="V21" s="70">
        <f t="shared" si="12"/>
        <v>0</v>
      </c>
      <c r="W21" s="70">
        <f t="shared" si="12"/>
        <v>0</v>
      </c>
      <c r="X21" s="70">
        <f t="shared" si="12"/>
        <v>0</v>
      </c>
      <c r="Y21" s="73">
        <v>0</v>
      </c>
    </row>
    <row r="22" spans="1:27" s="16" customFormat="1" ht="116.25" customHeight="1" x14ac:dyDescent="0.4">
      <c r="A22" s="24" t="s">
        <v>48</v>
      </c>
      <c r="B22" s="25" t="s">
        <v>49</v>
      </c>
      <c r="C22" s="32"/>
      <c r="D22" s="19">
        <v>0</v>
      </c>
      <c r="E22" s="33">
        <v>0</v>
      </c>
      <c r="F22" s="33">
        <v>0</v>
      </c>
      <c r="G22" s="33">
        <v>0</v>
      </c>
      <c r="H22" s="33">
        <v>0</v>
      </c>
      <c r="I22" s="34">
        <v>0</v>
      </c>
      <c r="J22" s="97">
        <f t="shared" si="6"/>
        <v>0</v>
      </c>
      <c r="K22" s="19">
        <v>0</v>
      </c>
      <c r="L22" s="19">
        <v>0</v>
      </c>
      <c r="M22" s="19">
        <v>0</v>
      </c>
      <c r="N22" s="19">
        <v>0</v>
      </c>
      <c r="O22" s="19">
        <f t="shared" si="7"/>
        <v>0</v>
      </c>
      <c r="P22" s="33">
        <v>0</v>
      </c>
      <c r="Q22" s="33">
        <v>0</v>
      </c>
      <c r="R22" s="33">
        <v>0</v>
      </c>
      <c r="S22" s="33">
        <v>0</v>
      </c>
      <c r="T22" s="19">
        <f t="shared" si="8"/>
        <v>0</v>
      </c>
      <c r="U22" s="33">
        <v>0</v>
      </c>
      <c r="V22" s="33">
        <v>0</v>
      </c>
      <c r="W22" s="33">
        <v>0</v>
      </c>
      <c r="X22" s="33">
        <v>0</v>
      </c>
      <c r="Y22" s="22">
        <v>0</v>
      </c>
    </row>
    <row r="23" spans="1:27" s="16" customFormat="1" ht="141.75" customHeight="1" x14ac:dyDescent="0.4">
      <c r="A23" s="24" t="s">
        <v>50</v>
      </c>
      <c r="B23" s="25" t="s">
        <v>51</v>
      </c>
      <c r="C23" s="32"/>
      <c r="D23" s="19">
        <f>E23+F23+G23+H23</f>
        <v>0</v>
      </c>
      <c r="E23" s="33">
        <v>0</v>
      </c>
      <c r="F23" s="33">
        <v>0</v>
      </c>
      <c r="G23" s="33">
        <v>0</v>
      </c>
      <c r="H23" s="33">
        <v>0</v>
      </c>
      <c r="I23" s="34">
        <v>0</v>
      </c>
      <c r="J23" s="97">
        <f t="shared" si="6"/>
        <v>0</v>
      </c>
      <c r="K23" s="19">
        <v>0</v>
      </c>
      <c r="L23" s="19">
        <v>0</v>
      </c>
      <c r="M23" s="19">
        <v>0</v>
      </c>
      <c r="N23" s="19">
        <v>0</v>
      </c>
      <c r="O23" s="19">
        <f t="shared" si="7"/>
        <v>0</v>
      </c>
      <c r="P23" s="33">
        <v>0</v>
      </c>
      <c r="Q23" s="33">
        <v>0</v>
      </c>
      <c r="R23" s="33">
        <v>0</v>
      </c>
      <c r="S23" s="33">
        <v>0</v>
      </c>
      <c r="T23" s="19">
        <f t="shared" si="8"/>
        <v>0</v>
      </c>
      <c r="U23" s="33">
        <v>0</v>
      </c>
      <c r="V23" s="33">
        <v>0</v>
      </c>
      <c r="W23" s="33">
        <v>0</v>
      </c>
      <c r="X23" s="33">
        <v>0</v>
      </c>
      <c r="Y23" s="22">
        <v>0</v>
      </c>
    </row>
    <row r="24" spans="1:27" s="16" customFormat="1" ht="160.5" customHeight="1" x14ac:dyDescent="0.4">
      <c r="A24" s="74" t="s">
        <v>52</v>
      </c>
      <c r="B24" s="80" t="s">
        <v>53</v>
      </c>
      <c r="C24" s="76"/>
      <c r="D24" s="81">
        <f>D25</f>
        <v>10</v>
      </c>
      <c r="E24" s="82">
        <f t="shared" ref="E24:X26" si="13">E25</f>
        <v>0</v>
      </c>
      <c r="F24" s="81">
        <f t="shared" si="13"/>
        <v>10</v>
      </c>
      <c r="G24" s="82">
        <f t="shared" si="13"/>
        <v>0</v>
      </c>
      <c r="H24" s="82">
        <f t="shared" si="13"/>
        <v>0</v>
      </c>
      <c r="I24" s="83">
        <f t="shared" si="13"/>
        <v>10</v>
      </c>
      <c r="J24" s="99">
        <f t="shared" si="13"/>
        <v>10</v>
      </c>
      <c r="K24" s="81">
        <f t="shared" si="13"/>
        <v>0</v>
      </c>
      <c r="L24" s="81">
        <f>L25</f>
        <v>10</v>
      </c>
      <c r="M24" s="81">
        <f t="shared" si="13"/>
        <v>0</v>
      </c>
      <c r="N24" s="81">
        <f t="shared" si="13"/>
        <v>0</v>
      </c>
      <c r="O24" s="82">
        <f t="shared" ref="O24:O25" si="14">SUM(P24:S24)</f>
        <v>0</v>
      </c>
      <c r="P24" s="82">
        <f t="shared" si="13"/>
        <v>0</v>
      </c>
      <c r="Q24" s="81">
        <f t="shared" si="13"/>
        <v>0</v>
      </c>
      <c r="R24" s="81">
        <f t="shared" si="13"/>
        <v>0</v>
      </c>
      <c r="S24" s="81">
        <f t="shared" si="13"/>
        <v>0</v>
      </c>
      <c r="T24" s="81">
        <f t="shared" si="13"/>
        <v>0</v>
      </c>
      <c r="U24" s="81">
        <f t="shared" si="13"/>
        <v>0</v>
      </c>
      <c r="V24" s="81">
        <f t="shared" si="13"/>
        <v>0</v>
      </c>
      <c r="W24" s="81">
        <f t="shared" si="13"/>
        <v>0</v>
      </c>
      <c r="X24" s="81">
        <f t="shared" si="13"/>
        <v>0</v>
      </c>
      <c r="Y24" s="84">
        <f t="shared" si="4"/>
        <v>0</v>
      </c>
      <c r="Z24" s="45"/>
    </row>
    <row r="25" spans="1:27" s="16" customFormat="1" ht="120" customHeight="1" x14ac:dyDescent="0.4">
      <c r="A25" s="24" t="s">
        <v>54</v>
      </c>
      <c r="B25" s="25" t="s">
        <v>55</v>
      </c>
      <c r="C25" s="32"/>
      <c r="D25" s="44">
        <f>E25+F25+G25+H25</f>
        <v>10</v>
      </c>
      <c r="E25" s="46">
        <v>0</v>
      </c>
      <c r="F25" s="47">
        <v>10</v>
      </c>
      <c r="G25" s="39">
        <v>0</v>
      </c>
      <c r="H25" s="39">
        <v>0</v>
      </c>
      <c r="I25" s="48">
        <v>10</v>
      </c>
      <c r="J25" s="49">
        <f>SUM(K25:N25)</f>
        <v>10</v>
      </c>
      <c r="K25" s="46">
        <v>0</v>
      </c>
      <c r="L25" s="39">
        <v>10</v>
      </c>
      <c r="M25" s="39">
        <v>0</v>
      </c>
      <c r="N25" s="39">
        <v>0</v>
      </c>
      <c r="O25" s="135">
        <f t="shared" si="14"/>
        <v>0</v>
      </c>
      <c r="P25" s="136">
        <v>0</v>
      </c>
      <c r="Q25" s="136">
        <v>0</v>
      </c>
      <c r="R25" s="136">
        <v>0</v>
      </c>
      <c r="S25" s="137">
        <v>0</v>
      </c>
      <c r="T25" s="136">
        <v>0</v>
      </c>
      <c r="U25" s="136">
        <v>0</v>
      </c>
      <c r="V25" s="136">
        <v>0</v>
      </c>
      <c r="W25" s="136">
        <v>0</v>
      </c>
      <c r="X25" s="136">
        <v>0</v>
      </c>
      <c r="Y25" s="129">
        <f t="shared" si="4"/>
        <v>0</v>
      </c>
    </row>
    <row r="26" spans="1:27" s="16" customFormat="1" ht="117" customHeight="1" x14ac:dyDescent="0.4">
      <c r="A26" s="74" t="s">
        <v>56</v>
      </c>
      <c r="B26" s="80" t="s">
        <v>57</v>
      </c>
      <c r="C26" s="76"/>
      <c r="D26" s="85">
        <f>D27</f>
        <v>110.19264</v>
      </c>
      <c r="E26" s="72">
        <f t="shared" si="13"/>
        <v>0</v>
      </c>
      <c r="F26" s="85">
        <f t="shared" si="13"/>
        <v>110.19264</v>
      </c>
      <c r="G26" s="72">
        <f t="shared" si="13"/>
        <v>0</v>
      </c>
      <c r="H26" s="72">
        <f t="shared" si="13"/>
        <v>0</v>
      </c>
      <c r="I26" s="86">
        <f t="shared" si="13"/>
        <v>110.19264</v>
      </c>
      <c r="J26" s="100">
        <f t="shared" si="13"/>
        <v>110.12380211</v>
      </c>
      <c r="K26" s="72">
        <f t="shared" si="13"/>
        <v>0</v>
      </c>
      <c r="L26" s="85">
        <f>L27</f>
        <v>110.12380211</v>
      </c>
      <c r="M26" s="70">
        <f t="shared" si="13"/>
        <v>0</v>
      </c>
      <c r="N26" s="70">
        <f t="shared" si="13"/>
        <v>0</v>
      </c>
      <c r="O26" s="85">
        <f>O27</f>
        <v>54.670197000000002</v>
      </c>
      <c r="P26" s="72">
        <f t="shared" si="13"/>
        <v>0</v>
      </c>
      <c r="Q26" s="85">
        <f t="shared" si="13"/>
        <v>54.670197000000002</v>
      </c>
      <c r="R26" s="72">
        <f t="shared" si="13"/>
        <v>0</v>
      </c>
      <c r="S26" s="72">
        <f t="shared" si="13"/>
        <v>0</v>
      </c>
      <c r="T26" s="87">
        <f t="shared" si="13"/>
        <v>50.658399559999999</v>
      </c>
      <c r="U26" s="72">
        <f t="shared" si="13"/>
        <v>0</v>
      </c>
      <c r="V26" s="87">
        <f t="shared" si="13"/>
        <v>50.658399559999999</v>
      </c>
      <c r="W26" s="72">
        <f t="shared" si="13"/>
        <v>0</v>
      </c>
      <c r="X26" s="72">
        <f t="shared" si="13"/>
        <v>0</v>
      </c>
      <c r="Y26" s="73">
        <f>T26/J26*100</f>
        <v>46.001317235122841</v>
      </c>
    </row>
    <row r="27" spans="1:27" s="16" customFormat="1" ht="83.25" customHeight="1" x14ac:dyDescent="0.4">
      <c r="A27" s="50" t="s">
        <v>58</v>
      </c>
      <c r="B27" s="25" t="s">
        <v>59</v>
      </c>
      <c r="C27" s="51"/>
      <c r="D27" s="52">
        <f>SUM(E27:H27)</f>
        <v>110.19264</v>
      </c>
      <c r="E27" s="53">
        <v>0</v>
      </c>
      <c r="F27" s="54">
        <v>110.19264</v>
      </c>
      <c r="G27" s="53">
        <v>0</v>
      </c>
      <c r="H27" s="53">
        <v>0</v>
      </c>
      <c r="I27" s="55">
        <v>110.19264</v>
      </c>
      <c r="J27" s="101">
        <f>SUM(K27:N27)</f>
        <v>110.12380211</v>
      </c>
      <c r="K27" s="56">
        <v>0</v>
      </c>
      <c r="L27" s="93">
        <v>110.12380211</v>
      </c>
      <c r="M27" s="57">
        <v>0</v>
      </c>
      <c r="N27" s="57">
        <v>0</v>
      </c>
      <c r="O27" s="138">
        <f>SUM(P27:S27)</f>
        <v>54.670197000000002</v>
      </c>
      <c r="P27" s="139">
        <v>0</v>
      </c>
      <c r="Q27" s="140">
        <v>54.670197000000002</v>
      </c>
      <c r="R27" s="139">
        <v>0</v>
      </c>
      <c r="S27" s="141">
        <v>0</v>
      </c>
      <c r="T27" s="142">
        <f>SUM(U27:X27)</f>
        <v>50.658399559999999</v>
      </c>
      <c r="U27" s="139">
        <v>0</v>
      </c>
      <c r="V27" s="143">
        <v>50.658399559999999</v>
      </c>
      <c r="W27" s="139">
        <v>0</v>
      </c>
      <c r="X27" s="139">
        <v>0</v>
      </c>
      <c r="Y27" s="129">
        <f>T27/J27*100</f>
        <v>46.001317235122841</v>
      </c>
      <c r="Z27" s="58"/>
    </row>
    <row r="28" spans="1:27" s="16" customFormat="1" ht="69.75" customHeight="1" x14ac:dyDescent="0.4">
      <c r="A28" s="59"/>
      <c r="B28" s="59"/>
      <c r="C28" s="59"/>
      <c r="D28" s="107"/>
      <c r="E28" s="107"/>
      <c r="F28" s="107"/>
      <c r="G28" s="107"/>
      <c r="H28" s="107"/>
      <c r="I28" s="2"/>
      <c r="J28" s="102"/>
      <c r="K28" s="108"/>
      <c r="L28" s="108"/>
      <c r="P28" s="109"/>
      <c r="Q28" s="109"/>
      <c r="T28" s="38"/>
      <c r="U28" s="109"/>
      <c r="V28" s="109"/>
      <c r="AA28" s="1"/>
    </row>
    <row r="29" spans="1:27" x14ac:dyDescent="0.25">
      <c r="D29" s="60"/>
      <c r="E29" s="60"/>
      <c r="F29" s="60"/>
      <c r="G29" s="60"/>
      <c r="H29" s="60"/>
      <c r="I29" s="61"/>
      <c r="J29" s="103"/>
      <c r="Q29" s="62"/>
    </row>
    <row r="30" spans="1:27" x14ac:dyDescent="0.25">
      <c r="L30" s="63"/>
    </row>
    <row r="32" spans="1:27" x14ac:dyDescent="0.25">
      <c r="J32" s="104"/>
    </row>
  </sheetData>
  <mergeCells count="22">
    <mergeCell ref="A2:X2"/>
    <mergeCell ref="A3:A5"/>
    <mergeCell ref="B3:B5"/>
    <mergeCell ref="C3:C5"/>
    <mergeCell ref="D3:H3"/>
    <mergeCell ref="I3:I5"/>
    <mergeCell ref="J3:N3"/>
    <mergeCell ref="O3:S3"/>
    <mergeCell ref="T3:X3"/>
    <mergeCell ref="D28:H28"/>
    <mergeCell ref="K28:L28"/>
    <mergeCell ref="P28:Q28"/>
    <mergeCell ref="U28:V28"/>
    <mergeCell ref="Y3:Y5"/>
    <mergeCell ref="D4:D5"/>
    <mergeCell ref="E4:H4"/>
    <mergeCell ref="J4:J5"/>
    <mergeCell ref="K4:N4"/>
    <mergeCell ref="O4:O5"/>
    <mergeCell ref="P4:S4"/>
    <mergeCell ref="T4:T5"/>
    <mergeCell ref="U4:X4"/>
  </mergeCells>
  <pageMargins left="0.25" right="0.25" top="0.75" bottom="0.75" header="0.3" footer="0.3"/>
  <pageSetup paperSize="9" scale="2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на 01.07.2026 г</vt:lpstr>
      <vt:lpstr>'на 01.07.2026 г'!Print_Titles</vt:lpstr>
      <vt:lpstr>'на 01.07.2026 г'!Область_печати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Омарова Джамиля Омаровна</dc:creator>
  <cp:lastModifiedBy>Хасбат Б. Махмудова</cp:lastModifiedBy>
  <cp:revision>13</cp:revision>
  <cp:lastPrinted>2026-06-04T13:52:02Z</cp:lastPrinted>
  <dcterms:created xsi:type="dcterms:W3CDTF">2019-09-25T11:34:55Z</dcterms:created>
  <dcterms:modified xsi:type="dcterms:W3CDTF">2026-07-02T12:33:19Z</dcterms:modified>
</cp:coreProperties>
</file>