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за 2024 г уточ" sheetId="1" state="visible" r:id="rId1"/>
  </sheets>
  <definedNames>
    <definedName name="Print_Titles" localSheetId="0">'за 2024 г уточ'!$2:$4</definedName>
    <definedName name="_xlnm.Print_Area" localSheetId="0">'за 2024 г уточ'!$A$1:$Y$27</definedName>
  </definedNames>
  <calcPr/>
</workbook>
</file>

<file path=xl/sharedStrings.xml><?xml version="1.0" encoding="utf-8"?>
<sst xmlns="http://schemas.openxmlformats.org/spreadsheetml/2006/main" count="63" uniqueCount="63">
  <si>
    <t xml:space="preserve">Сведения о выделении и освоении финансовых средств на выполнение мероприятий государственной программы Республики Дагестан «Развитие промышленности и повышение 
ее конкурентоспособности», утвержденной постановлением Правительства Республики Дагестан от 18 декабря 2020 года № 274 , за  2024 год ( в млн рублей)</t>
  </si>
  <si>
    <t>№</t>
  </si>
  <si>
    <t xml:space="preserve">Наименование программы (подпрограммы) Государственная программа Республики Дагестан </t>
  </si>
  <si>
    <t xml:space="preserve">Ответственный исполнитель</t>
  </si>
  <si>
    <t xml:space="preserve">Объем финансирования, предусмотренный в программе на 2024 год (в соответствии с постановлением Правительства РД об утверждении государственной программы)</t>
  </si>
  <si>
    <t xml:space="preserve">Предусмотрено в республиканском бюджете РД на 2024 год </t>
  </si>
  <si>
    <t xml:space="preserve">Уточненный объем финансирования на отчетную дату </t>
  </si>
  <si>
    <t xml:space="preserve">Фактически выделено финансовых средств на отчетный период</t>
  </si>
  <si>
    <t xml:space="preserve">Освоено выделенных финансовых средств</t>
  </si>
  <si>
    <t xml:space="preserve">Процент освоения </t>
  </si>
  <si>
    <t>Всего</t>
  </si>
  <si>
    <t xml:space="preserve">в том числе за счет:</t>
  </si>
  <si>
    <t xml:space="preserve">федерального бюджета</t>
  </si>
  <si>
    <t xml:space="preserve">республиканского бюджета</t>
  </si>
  <si>
    <t xml:space="preserve">муниципального бюджета</t>
  </si>
  <si>
    <t xml:space="preserve">внебюджетных источников</t>
  </si>
  <si>
    <t>1.</t>
  </si>
  <si>
    <t xml:space="preserve">Государственная программа Республики Дагестан «Развитие промышленности и повышение ее конкурентоспособности», утвержденная постановлением Правительства Республики Дагестан от 18 декабря 2020 года    № 274 </t>
  </si>
  <si>
    <t xml:space="preserve">Минпромторг РД</t>
  </si>
  <si>
    <t>1.1.</t>
  </si>
  <si>
    <t xml:space="preserve">«Региональный проект, не входящий в состав федерального проекта «Создание благоприятных условий для развития промышленности Республики Дагестан»</t>
  </si>
  <si>
    <t>1.1.1</t>
  </si>
  <si>
    <t xml:space="preserve">Предоставлены субсидии промышленным предприятиям на компенсацию части затрат, связанных с приобретением машин и оборудования, в том числе нового оборудования для реализации инвестиционных проектов по модернизации производства</t>
  </si>
  <si>
    <t>1.1.2</t>
  </si>
  <si>
    <t xml:space="preserve">Предоставлены субсидии на возмещение части затрат промышленных предприятий, связанных с приобретением нового оборудования</t>
  </si>
  <si>
    <t>1.1.3</t>
  </si>
  <si>
    <t xml:space="preserve">Предоставлены субсидии промышленным предприятиям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 для реализации инвестиционных проектов</t>
  </si>
  <si>
    <t>1.1.4</t>
  </si>
  <si>
    <t xml:space="preserve">Предоставлены субсидии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</t>
  </si>
  <si>
    <t>1.1.5</t>
  </si>
  <si>
    <t xml:space="preserve">Предоставлены субсидии предприятиям легкой промышленности на возмещение части затрат на приобретение оборудования для переработки шерсти и шкур животных, являющегося неотъемлемой частью инвестиционного проекта</t>
  </si>
  <si>
    <t>1.1.6</t>
  </si>
  <si>
    <t xml:space="preserve">Организовано участие промышленных предприятий в международных, межрегиональных и региональных выставочно-ярмарочных мероприятиях</t>
  </si>
  <si>
    <t>1.1.7</t>
  </si>
  <si>
    <t xml:space="preserve">Оказана информационная и консультационная поддержка промышленным предприятиям по вопросу создания новых и модернизации существующих производств</t>
  </si>
  <si>
    <t>1.2.</t>
  </si>
  <si>
    <t xml:space="preserve">«Региональный проект, не входящий в состав федерального проекта
«Развитие инфраструктуры и совершенствование работы институтов развития промышленной деятельности»</t>
  </si>
  <si>
    <t>1.2.1</t>
  </si>
  <si>
    <t xml:space="preserve">Осуществлено финансовое обеспечение деятельности (докапитализации) Фонда развития промышленности Республики Дагестан</t>
  </si>
  <si>
    <t>1.2.2</t>
  </si>
  <si>
    <t xml:space="preserve">Оказана информационная и консультационная поддержка промышленным предприятиям по федеральным и региональным мерам поддержки</t>
  </si>
  <si>
    <t>1.3.</t>
  </si>
  <si>
    <t xml:space="preserve">«Региональный проект, не входящий в состав федерального проекта
«Содержание, обслуживание и эксплуатация инфраструктурных объектов, принадлежащих Республике Дагестан»</t>
  </si>
  <si>
    <t>1.3.1</t>
  </si>
  <si>
    <t xml:space="preserve">Предоставление субсидии подведомственным юридическим лицам на финансовое обеспечение затрат на содержание, обслуживание и эксплуатацию инфраструктурных объектов, принадлежащих РД</t>
  </si>
  <si>
    <t>1.4.</t>
  </si>
  <si>
    <t xml:space="preserve">«Региональный проект, не входящий в состав федерального проекта
«Создание и развитие инфраструктуры промышленных технопарков, индустриальных (промышленных) парков, в том числе частной формы собственности»</t>
  </si>
  <si>
    <t>1.4.1</t>
  </si>
  <si>
    <t xml:space="preserve">Предоставлены субсидии управляющим компаниям технопарков в сфере электронной промышленности (нарастающим итогом)</t>
  </si>
  <si>
    <t>1.4.2</t>
  </si>
  <si>
    <t xml:space="preserve">Предоставлены субсидии управляющим компаниям промышленных технопарков и индустриальных (промышленных) парков частной формы собственности</t>
  </si>
  <si>
    <t>1.5.</t>
  </si>
  <si>
    <t xml:space="preserve">«Региональный проект, не входящий в состав федерального проекта 
«Промышленный экспорт» (Республика Дагестан)</t>
  </si>
  <si>
    <t>1.5.1</t>
  </si>
  <si>
    <t xml:space="preserve">Субъектам промышленности в сфере обрабатывающих производств оказана информационная и консультационная поддержка по вопросам экспортной деятельности</t>
  </si>
  <si>
    <t>1.6.</t>
  </si>
  <si>
    <t xml:space="preserve">Комплекс процессных мероприятий "Организация и проведение фестивалей, выставок, ярмарок товаров 
и услуг с участием местных товаропроизводителей" (всего), в том числе:</t>
  </si>
  <si>
    <t>1.6.1</t>
  </si>
  <si>
    <t xml:space="preserve">Организация и проведение фестивалей, выставок, ярмарок товаров 
и услуг с участием местных товаропроизводителей</t>
  </si>
  <si>
    <t>1.7.</t>
  </si>
  <si>
    <t xml:space="preserve">КПМ «Обеспечение деятельности аппарата Министерства промышленности и торговли Республики Дагестан»</t>
  </si>
  <si>
    <t>1.7.1</t>
  </si>
  <si>
    <t xml:space="preserve">Обеспечение деятельности государственного органа – Минпромторга РД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</si>
</sst>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0.000000"/>
    <numFmt numFmtId="161" formatCode="0.0000"/>
    <numFmt numFmtId="162" formatCode="0.00000"/>
    <numFmt numFmtId="163" formatCode="0.0"/>
    <numFmt numFmtId="164" formatCode="0.000"/>
    <numFmt numFmtId="165" formatCode="#,##0.0"/>
    <numFmt numFmtId="166" formatCode="#,##0.00000"/>
    <numFmt numFmtId="167" formatCode="#,##0.0000"/>
    <numFmt numFmtId="168" formatCode="#,##0.000000"/>
  </numFmts>
  <fonts count="7">
    <font>
      <sz val="11.000000"/>
      <color theme="1"/>
      <name val="Calibri"/>
      <scheme val="minor"/>
    </font>
    <font>
      <sz val="10.000000"/>
      <color indexed="64"/>
      <name val="Arial Cyr"/>
    </font>
    <font>
      <sz val="20.000000"/>
      <color theme="1"/>
      <name val="Calibri"/>
      <scheme val="minor"/>
    </font>
    <font>
      <b/>
      <sz val="20.000000"/>
      <color theme="1"/>
      <name val="Times New Roman"/>
    </font>
    <font>
      <b/>
      <sz val="20.000000"/>
      <color theme="1"/>
      <name val="Calibri"/>
      <scheme val="minor"/>
    </font>
    <font>
      <b/>
      <sz val="20.000000"/>
      <name val="Times New Roman"/>
    </font>
    <font>
      <sz val="20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1" numFmtId="0" applyNumberFormat="1" applyFont="1" applyFill="1" applyBorder="1">
      <alignment horizontal="left" vertical="top" wrapText="1"/>
    </xf>
    <xf fontId="1" fillId="2" borderId="1" numFmtId="4" applyNumberFormat="1" applyFont="1" applyFill="1" applyBorder="1">
      <alignment horizontal="right" shrinkToFit="1" vertical="top"/>
    </xf>
  </cellStyleXfs>
  <cellXfs count="75">
    <xf fontId="0" fillId="0" borderId="0" numFmtId="0" xfId="0"/>
    <xf fontId="2" fillId="0" borderId="0" numFmtId="0" xfId="0" applyFont="1" applyAlignment="1">
      <alignment vertical="top"/>
    </xf>
    <xf fontId="2" fillId="3" borderId="0" numFmtId="0" xfId="0" applyFont="1" applyFill="1" applyAlignment="1">
      <alignment vertical="top"/>
    </xf>
    <xf fontId="3" fillId="4" borderId="2" numFmtId="0" xfId="0" applyFont="1" applyFill="1" applyBorder="1" applyAlignment="1">
      <alignment horizontal="center" vertical="center" wrapText="1"/>
    </xf>
    <xf fontId="3" fillId="4" borderId="0" numFmtId="0" xfId="0" applyFont="1" applyFill="1" applyAlignment="1">
      <alignment horizontal="center" vertical="center" wrapText="1"/>
    </xf>
    <xf fontId="3" fillId="4" borderId="0" numFmtId="0" xfId="0" applyFont="1" applyFill="1" applyAlignment="1">
      <alignment horizontal="center" vertical="top" wrapText="1"/>
    </xf>
    <xf fontId="2" fillId="0" borderId="0" numFmtId="0" xfId="0" applyFont="1" applyAlignment="1">
      <alignment vertical="center"/>
    </xf>
    <xf fontId="4" fillId="4" borderId="3" numFmtId="0" xfId="0" applyFont="1" applyFill="1" applyBorder="1" applyAlignment="1">
      <alignment horizontal="center" vertical="center"/>
    </xf>
    <xf fontId="3" fillId="4" borderId="4" numFmtId="0" xfId="0" applyFont="1" applyFill="1" applyBorder="1" applyAlignment="1">
      <alignment horizontal="center" vertical="center" wrapText="1"/>
    </xf>
    <xf fontId="3" fillId="4" borderId="4" numFmtId="0" xfId="0" applyFont="1" applyFill="1" applyBorder="1" applyAlignment="1">
      <alignment horizontal="center" textRotation="90" vertical="center" wrapText="1"/>
    </xf>
    <xf fontId="3" fillId="4" borderId="5" numFmtId="0" xfId="0" applyFont="1" applyFill="1" applyBorder="1" applyAlignment="1">
      <alignment horizontal="center" vertical="center" wrapText="1"/>
    </xf>
    <xf fontId="4" fillId="4" borderId="6" numFmtId="0" xfId="0" applyFont="1" applyFill="1" applyBorder="1" applyAlignment="1">
      <alignment horizontal="center" vertical="center"/>
    </xf>
    <xf fontId="3" fillId="4" borderId="7" numFmtId="0" xfId="0" applyFont="1" applyFill="1" applyBorder="1" applyAlignment="1">
      <alignment horizontal="center" vertical="center" wrapText="1"/>
    </xf>
    <xf fontId="3" fillId="4" borderId="7" numFmtId="0" xfId="0" applyFont="1" applyFill="1" applyBorder="1" applyAlignment="1">
      <alignment horizontal="center" vertical="center"/>
    </xf>
    <xf fontId="3" fillId="4" borderId="7" numFmtId="0" xfId="0" applyFont="1" applyFill="1" applyBorder="1" applyAlignment="1">
      <alignment horizontal="center" textRotation="90" vertical="center" wrapText="1"/>
    </xf>
    <xf fontId="3" fillId="4" borderId="8" numFmtId="0" xfId="0" applyFont="1" applyFill="1" applyBorder="1" applyAlignment="1">
      <alignment horizontal="center" vertical="center" wrapText="1"/>
    </xf>
    <xf fontId="5" fillId="4" borderId="6" numFmtId="0" xfId="0" applyFont="1" applyFill="1" applyBorder="1" applyAlignment="1">
      <alignment horizontal="center" vertical="center" wrapText="1"/>
    </xf>
    <xf fontId="5" fillId="4" borderId="7" numFmtId="0" xfId="0" applyFont="1" applyFill="1" applyBorder="1" applyAlignment="1">
      <alignment horizontal="center" vertical="center" wrapText="1"/>
    </xf>
    <xf fontId="3" fillId="4" borderId="7" numFmtId="160" xfId="0" applyNumberFormat="1" applyFont="1" applyFill="1" applyBorder="1" applyAlignment="1">
      <alignment horizontal="center" vertical="center"/>
    </xf>
    <xf fontId="3" fillId="4" borderId="7" numFmtId="161" xfId="0" applyNumberFormat="1" applyFont="1" applyFill="1" applyBorder="1" applyAlignment="1">
      <alignment horizontal="center" vertical="center"/>
    </xf>
    <xf fontId="3" fillId="4" borderId="7" numFmtId="2" xfId="0" applyNumberFormat="1" applyFont="1" applyFill="1" applyBorder="1" applyAlignment="1">
      <alignment horizontal="center" vertical="center"/>
    </xf>
    <xf fontId="3" fillId="4" borderId="7" numFmtId="162" xfId="0" applyNumberFormat="1" applyFont="1" applyFill="1" applyBorder="1" applyAlignment="1">
      <alignment horizontal="center" vertical="center"/>
    </xf>
    <xf fontId="5" fillId="4" borderId="8" numFmtId="2" xfId="0" applyNumberFormat="1" applyFont="1" applyFill="1" applyBorder="1" applyAlignment="1">
      <alignment horizontal="center" vertical="center"/>
    </xf>
    <xf fontId="2" fillId="0" borderId="0" numFmtId="2" xfId="0" applyNumberFormat="1" applyFont="1" applyAlignment="1">
      <alignment vertical="center"/>
    </xf>
    <xf fontId="6" fillId="4" borderId="0" numFmtId="0" xfId="0" applyFont="1" applyFill="1"/>
    <xf fontId="5" fillId="4" borderId="7" numFmtId="161" xfId="0" applyNumberFormat="1" applyFont="1" applyFill="1" applyBorder="1" applyAlignment="1">
      <alignment horizontal="center" vertical="center"/>
    </xf>
    <xf fontId="5" fillId="4" borderId="7" numFmtId="163" xfId="0" applyNumberFormat="1" applyFont="1" applyFill="1" applyBorder="1" applyAlignment="1">
      <alignment horizontal="center" vertical="center"/>
    </xf>
    <xf fontId="5" fillId="4" borderId="7" numFmtId="162" xfId="0" applyNumberFormat="1" applyFont="1" applyFill="1" applyBorder="1" applyAlignment="1">
      <alignment horizontal="center" vertical="center"/>
    </xf>
    <xf fontId="5" fillId="4" borderId="8" numFmtId="163" xfId="0" applyNumberFormat="1" applyFont="1" applyFill="1" applyBorder="1" applyAlignment="1">
      <alignment horizontal="center" vertical="center"/>
    </xf>
    <xf fontId="6" fillId="0" borderId="0" numFmtId="0" xfId="0" applyFont="1"/>
    <xf fontId="6" fillId="0" borderId="6" numFmtId="49" xfId="0" applyNumberFormat="1" applyFont="1" applyBorder="1" applyAlignment="1">
      <alignment horizontal="center" vertical="center" wrapText="1"/>
    </xf>
    <xf fontId="6" fillId="0" borderId="7" numFmtId="0" xfId="0" applyFont="1" applyBorder="1" applyAlignment="1">
      <alignment horizontal="justify" vertical="top" wrapText="1"/>
    </xf>
    <xf fontId="6" fillId="0" borderId="7" numFmtId="0" xfId="0" applyFont="1" applyBorder="1" applyAlignment="1">
      <alignment vertical="top" wrapText="1"/>
    </xf>
    <xf fontId="5" fillId="0" borderId="7" numFmtId="2" xfId="0" applyNumberFormat="1" applyFont="1" applyBorder="1" applyAlignment="1">
      <alignment horizontal="center" vertical="center"/>
    </xf>
    <xf fontId="6" fillId="0" borderId="7" numFmtId="163" xfId="0" applyNumberFormat="1" applyFont="1" applyBorder="1" applyAlignment="1">
      <alignment horizontal="center" vertical="center" wrapText="1"/>
    </xf>
    <xf fontId="5" fillId="0" borderId="7" numFmtId="163" xfId="0" applyNumberFormat="1" applyFont="1" applyBorder="1" applyAlignment="1">
      <alignment horizontal="center" vertical="center" wrapText="1"/>
    </xf>
    <xf fontId="5" fillId="0" borderId="7" numFmtId="163" xfId="0" applyNumberFormat="1" applyFont="1" applyBorder="1" applyAlignment="1">
      <alignment horizontal="center" vertical="center"/>
    </xf>
    <xf fontId="5" fillId="0" borderId="7" numFmtId="162" xfId="0" applyNumberFormat="1" applyFont="1" applyBorder="1" applyAlignment="1">
      <alignment horizontal="center" vertical="center"/>
    </xf>
    <xf fontId="5" fillId="0" borderId="7" numFmtId="161" xfId="0" applyNumberFormat="1" applyFont="1" applyBorder="1" applyAlignment="1">
      <alignment horizontal="center" vertical="center"/>
    </xf>
    <xf fontId="6" fillId="0" borderId="7" numFmtId="161" xfId="0" applyNumberFormat="1" applyFont="1" applyBorder="1" applyAlignment="1">
      <alignment horizontal="center" vertical="center" wrapText="1"/>
    </xf>
    <xf fontId="6" fillId="0" borderId="7" numFmtId="163" xfId="0" applyNumberFormat="1" applyFont="1" applyBorder="1" applyAlignment="1">
      <alignment horizontal="center" vertical="center"/>
    </xf>
    <xf fontId="5" fillId="0" borderId="7" numFmtId="164" xfId="0" applyNumberFormat="1" applyFont="1" applyBorder="1" applyAlignment="1">
      <alignment horizontal="center" vertical="center"/>
    </xf>
    <xf fontId="5" fillId="4" borderId="6" numFmtId="16" xfId="0" applyNumberFormat="1" applyFont="1" applyFill="1" applyBorder="1" applyAlignment="1">
      <alignment horizontal="center" vertical="top"/>
    </xf>
    <xf fontId="5" fillId="4" borderId="7" numFmtId="0" xfId="0" applyFont="1" applyFill="1" applyBorder="1" applyAlignment="1">
      <alignment horizontal="center" vertical="top" wrapText="1"/>
    </xf>
    <xf fontId="6" fillId="0" borderId="7" numFmtId="162" xfId="0" applyNumberFormat="1" applyFont="1" applyBorder="1" applyAlignment="1">
      <alignment horizontal="center" vertical="center"/>
    </xf>
    <xf fontId="5" fillId="4" borderId="7" numFmtId="164" xfId="0" applyNumberFormat="1" applyFont="1" applyFill="1" applyBorder="1" applyAlignment="1">
      <alignment horizontal="center" vertical="center"/>
    </xf>
    <xf fontId="6" fillId="0" borderId="7" numFmtId="164" xfId="0" applyNumberFormat="1" applyFont="1" applyBorder="1" applyAlignment="1">
      <alignment horizontal="center" vertical="center"/>
    </xf>
    <xf fontId="5" fillId="4" borderId="7" numFmtId="163" xfId="0" applyNumberFormat="1" applyFont="1" applyFill="1" applyBorder="1" applyAlignment="1">
      <alignment horizontal="center" vertical="center" wrapText="1"/>
    </xf>
    <xf fontId="5" fillId="0" borderId="7" numFmtId="165" xfId="0" applyNumberFormat="1" applyFont="1" applyBorder="1" applyAlignment="1">
      <alignment horizontal="center" vertical="center"/>
    </xf>
    <xf fontId="6" fillId="0" borderId="7" numFmtId="165" xfId="0" applyNumberFormat="1" applyFont="1" applyBorder="1" applyAlignment="1">
      <alignment horizontal="center" vertical="center"/>
    </xf>
    <xf fontId="5" fillId="4" borderId="7" numFmtId="4" xfId="0" applyNumberFormat="1" applyFont="1" applyFill="1" applyBorder="1" applyAlignment="1">
      <alignment horizontal="center" vertical="center"/>
    </xf>
    <xf fontId="5" fillId="0" borderId="7" numFmtId="4" xfId="0" applyNumberFormat="1" applyFont="1" applyBorder="1" applyAlignment="1">
      <alignment horizontal="center" vertical="center"/>
    </xf>
    <xf fontId="6" fillId="0" borderId="7" numFmtId="4" xfId="0" applyNumberFormat="1" applyFont="1" applyBorder="1" applyAlignment="1">
      <alignment horizontal="center" vertical="center"/>
    </xf>
    <xf fontId="5" fillId="0" borderId="7" numFmtId="166" xfId="0" applyNumberFormat="1" applyFont="1" applyBorder="1" applyAlignment="1">
      <alignment horizontal="center" vertical="center"/>
    </xf>
    <xf fontId="6" fillId="0" borderId="7" numFmtId="166" xfId="0" applyNumberFormat="1" applyFont="1" applyBorder="1" applyAlignment="1">
      <alignment horizontal="center" vertical="center"/>
    </xf>
    <xf fontId="5" fillId="4" borderId="7" numFmtId="160" xfId="0" applyNumberFormat="1" applyFont="1" applyFill="1" applyBorder="1" applyAlignment="1">
      <alignment horizontal="center" vertical="center"/>
    </xf>
    <xf fontId="5" fillId="4" borderId="7" numFmtId="2" xfId="0" applyNumberFormat="1" applyFont="1" applyFill="1" applyBorder="1" applyAlignment="1">
      <alignment horizontal="center" vertical="center"/>
    </xf>
    <xf fontId="6" fillId="0" borderId="9" numFmtId="49" xfId="0" applyNumberFormat="1" applyFont="1" applyBorder="1" applyAlignment="1">
      <alignment horizontal="center" vertical="center" wrapText="1"/>
    </xf>
    <xf fontId="6" fillId="0" borderId="10" numFmtId="0" xfId="0" applyFont="1" applyBorder="1" applyAlignment="1">
      <alignment vertical="top" wrapText="1"/>
    </xf>
    <xf fontId="5" fillId="0" borderId="10" numFmtId="160" xfId="0" applyNumberFormat="1" applyFont="1" applyBorder="1" applyAlignment="1">
      <alignment horizontal="center" vertical="center"/>
    </xf>
    <xf fontId="6" fillId="0" borderId="10" numFmtId="163" xfId="0" applyNumberFormat="1" applyFont="1" applyBorder="1" applyAlignment="1">
      <alignment horizontal="center" vertical="center"/>
    </xf>
    <xf fontId="6" fillId="0" borderId="10" numFmtId="2" xfId="0" applyNumberFormat="1" applyFont="1" applyBorder="1" applyAlignment="1">
      <alignment horizontal="center" vertical="center"/>
    </xf>
    <xf fontId="5" fillId="0" borderId="10" numFmtId="163" xfId="0" applyNumberFormat="1" applyFont="1" applyBorder="1" applyAlignment="1">
      <alignment horizontal="center" vertical="center"/>
    </xf>
    <xf fontId="5" fillId="0" borderId="10" numFmtId="161" xfId="0" applyNumberFormat="1" applyFont="1" applyBorder="1" applyAlignment="1">
      <alignment horizontal="center" vertical="center"/>
    </xf>
    <xf fontId="6" fillId="0" borderId="10" numFmtId="166" xfId="0" applyNumberFormat="1" applyFont="1" applyBorder="1" applyAlignment="1">
      <alignment horizontal="center" vertical="center"/>
    </xf>
    <xf fontId="6" fillId="0" borderId="10" numFmtId="2" xfId="0" applyNumberFormat="1" applyFont="1" applyBorder="1" applyAlignment="1">
      <alignment horizontal="center" vertical="center" wrapText="1"/>
    </xf>
    <xf fontId="5" fillId="0" borderId="10" numFmtId="162" xfId="0" applyNumberFormat="1" applyFont="1" applyBorder="1" applyAlignment="1">
      <alignment horizontal="center" vertical="center"/>
    </xf>
    <xf fontId="5" fillId="4" borderId="11" numFmtId="2" xfId="0" applyNumberFormat="1" applyFont="1" applyFill="1" applyBorder="1" applyAlignment="1">
      <alignment horizontal="center" vertical="center"/>
    </xf>
    <xf fontId="6" fillId="0" borderId="0" numFmtId="0" xfId="0" applyFont="1" applyAlignment="1">
      <alignment vertical="top"/>
    </xf>
    <xf fontId="5" fillId="0" borderId="0" numFmtId="0" xfId="0" applyFont="1" applyAlignment="1">
      <alignment horizontal="center"/>
    </xf>
    <xf fontId="6" fillId="0" borderId="0" numFmtId="160" xfId="0" applyNumberFormat="1" applyFont="1"/>
    <xf fontId="5" fillId="0" borderId="0" numFmtId="167" xfId="0" applyNumberFormat="1" applyFont="1" applyAlignment="1">
      <alignment horizontal="center"/>
    </xf>
    <xf fontId="6" fillId="5" borderId="0" numFmtId="0" xfId="0" applyFont="1" applyFill="1"/>
    <xf fontId="5" fillId="5" borderId="0" numFmtId="168" xfId="0" applyNumberFormat="1" applyFont="1" applyFill="1" applyAlignment="1">
      <alignment horizontal="center"/>
    </xf>
    <xf fontId="6" fillId="5" borderId="0" numFmtId="161" xfId="0" applyNumberFormat="1" applyFont="1" applyFill="1"/>
  </cellXfs>
  <cellStyles count="3">
    <cellStyle name="xl34" xfId="1"/>
    <cellStyle name="xl36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1" zoomScale="40" workbookViewId="0">
      <pane ySplit="4" topLeftCell="A5" activePane="bottomLeft" state="frozen"/>
      <selection activeCell="Y27" activeCellId="0" sqref="A1:Y27"/>
    </sheetView>
  </sheetViews>
  <sheetFormatPr defaultRowHeight="14.25"/>
  <cols>
    <col customWidth="1" min="1" max="1" style="1" width="11.28515625"/>
    <col customWidth="1" min="2" max="2" style="1" width="80.5703125"/>
    <col customWidth="1" min="3" max="3" style="1" width="32.7109375"/>
    <col customWidth="1" min="4" max="4" style="1" width="25.28515625"/>
    <col customWidth="1" min="5" max="5" style="1" width="21"/>
    <col customWidth="1" min="6" max="6" style="1" width="23.7109375"/>
    <col customWidth="1" min="7" max="8" style="1" width="12.42578125"/>
    <col customWidth="1" min="9" max="9" style="2" width="23.5703125"/>
    <col customWidth="1" min="10" max="10" style="2" width="23.85546875"/>
    <col customWidth="1" min="11" max="11" style="2" width="20.7109375"/>
    <col customWidth="1" min="12" max="12" style="2" width="24.140625"/>
    <col customWidth="1" min="13" max="14" style="2" width="11.85546875"/>
    <col customWidth="1" min="15" max="15" style="1" width="22.7109375"/>
    <col customWidth="1" min="16" max="16" style="1" width="17.140625"/>
    <col customWidth="1" min="17" max="17" style="1" width="26.140625"/>
    <col customWidth="1" min="18" max="19" style="1" width="11.28515625"/>
    <col customWidth="1" min="20" max="20" style="1" width="24.28515625"/>
    <col customWidth="1" min="21" max="21" style="1" width="15.7109375"/>
    <col customWidth="1" min="22" max="22" style="1" width="24"/>
    <col customWidth="1" min="23" max="24" style="1" width="11.5703125"/>
    <col customWidth="1" min="25" max="25" style="1" width="20.28515625"/>
    <col bestFit="1" customWidth="1" min="26" max="26" style="1" width="11.42578125"/>
    <col min="27" max="28" style="1" width="9.140625"/>
    <col customWidth="1" min="29" max="29" style="1" width="12.85546875"/>
    <col bestFit="1" customWidth="1" min="30" max="30" style="1" width="13.28515625"/>
    <col customWidth="1" min="31" max="31" style="1" width="7"/>
    <col customWidth="1" min="32" max="32" style="1" width="21.140625"/>
    <col bestFit="1" customWidth="1" min="33" max="33" style="1" width="14.85546875"/>
    <col bestFit="1" customWidth="1" min="34" max="34" style="1" width="13.5703125"/>
    <col min="35" max="16384" style="1" width="9.140625"/>
  </cols>
  <sheetData>
    <row r="1" ht="63.7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</row>
    <row r="2" s="6" customFormat="1" ht="88.5" customHeight="1">
      <c r="A2" s="7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9" t="s">
        <v>5</v>
      </c>
      <c r="J2" s="8" t="s">
        <v>6</v>
      </c>
      <c r="K2" s="8"/>
      <c r="L2" s="8"/>
      <c r="M2" s="8"/>
      <c r="N2" s="8"/>
      <c r="O2" s="8" t="s">
        <v>7</v>
      </c>
      <c r="P2" s="8"/>
      <c r="Q2" s="8"/>
      <c r="R2" s="8"/>
      <c r="S2" s="8"/>
      <c r="T2" s="8" t="s">
        <v>8</v>
      </c>
      <c r="U2" s="8"/>
      <c r="V2" s="8"/>
      <c r="W2" s="8"/>
      <c r="X2" s="8"/>
      <c r="Y2" s="10" t="s">
        <v>9</v>
      </c>
    </row>
    <row r="3" s="6" customFormat="1" ht="36" customHeight="1">
      <c r="A3" s="11"/>
      <c r="B3" s="12"/>
      <c r="C3" s="12"/>
      <c r="D3" s="13" t="s">
        <v>10</v>
      </c>
      <c r="E3" s="13" t="s">
        <v>11</v>
      </c>
      <c r="F3" s="13"/>
      <c r="G3" s="13"/>
      <c r="H3" s="13"/>
      <c r="I3" s="14"/>
      <c r="J3" s="12" t="s">
        <v>10</v>
      </c>
      <c r="K3" s="12" t="s">
        <v>11</v>
      </c>
      <c r="L3" s="12"/>
      <c r="M3" s="12"/>
      <c r="N3" s="12"/>
      <c r="O3" s="13" t="s">
        <v>10</v>
      </c>
      <c r="P3" s="12" t="s">
        <v>11</v>
      </c>
      <c r="Q3" s="12"/>
      <c r="R3" s="12"/>
      <c r="S3" s="12"/>
      <c r="T3" s="13" t="s">
        <v>10</v>
      </c>
      <c r="U3" s="12" t="s">
        <v>11</v>
      </c>
      <c r="V3" s="12"/>
      <c r="W3" s="12"/>
      <c r="X3" s="12"/>
      <c r="Y3" s="15"/>
    </row>
    <row r="4" s="6" customFormat="1" ht="216" customHeight="1">
      <c r="A4" s="11"/>
      <c r="B4" s="12"/>
      <c r="C4" s="12"/>
      <c r="D4" s="13"/>
      <c r="E4" s="14" t="s">
        <v>12</v>
      </c>
      <c r="F4" s="14" t="s">
        <v>13</v>
      </c>
      <c r="G4" s="14" t="s">
        <v>14</v>
      </c>
      <c r="H4" s="14" t="s">
        <v>15</v>
      </c>
      <c r="I4" s="14"/>
      <c r="J4" s="12"/>
      <c r="K4" s="14" t="s">
        <v>12</v>
      </c>
      <c r="L4" s="14" t="s">
        <v>13</v>
      </c>
      <c r="M4" s="14" t="s">
        <v>14</v>
      </c>
      <c r="N4" s="14" t="s">
        <v>15</v>
      </c>
      <c r="O4" s="13"/>
      <c r="P4" s="14" t="s">
        <v>12</v>
      </c>
      <c r="Q4" s="14" t="s">
        <v>13</v>
      </c>
      <c r="R4" s="14" t="s">
        <v>14</v>
      </c>
      <c r="S4" s="14" t="s">
        <v>15</v>
      </c>
      <c r="T4" s="13"/>
      <c r="U4" s="14" t="s">
        <v>12</v>
      </c>
      <c r="V4" s="14" t="s">
        <v>13</v>
      </c>
      <c r="W4" s="14" t="s">
        <v>14</v>
      </c>
      <c r="X4" s="14" t="s">
        <v>15</v>
      </c>
      <c r="Y4" s="15"/>
    </row>
    <row r="5" s="6" customFormat="1" ht="182.25" customHeight="1">
      <c r="A5" s="16" t="s">
        <v>16</v>
      </c>
      <c r="B5" s="12" t="s">
        <v>17</v>
      </c>
      <c r="C5" s="17" t="s">
        <v>18</v>
      </c>
      <c r="D5" s="18">
        <f>D6+D14+D17+D19+D22+D24+D26</f>
        <v>377.94893999999999</v>
      </c>
      <c r="E5" s="19">
        <f t="shared" ref="E5:X5" si="0">E6+E14+E17+E19+E22+E24+E26</f>
        <v>29.229800000000001</v>
      </c>
      <c r="F5" s="18">
        <f t="shared" si="0"/>
        <v>348.71914000000004</v>
      </c>
      <c r="G5" s="20">
        <f t="shared" si="0"/>
        <v>0</v>
      </c>
      <c r="H5" s="20">
        <f t="shared" si="0"/>
        <v>0</v>
      </c>
      <c r="I5" s="18">
        <f t="shared" si="0"/>
        <v>377.94893999999999</v>
      </c>
      <c r="J5" s="18">
        <f t="shared" si="0"/>
        <v>358.91370663999999</v>
      </c>
      <c r="K5" s="19">
        <f t="shared" si="0"/>
        <v>29.229800000000001</v>
      </c>
      <c r="L5" s="18">
        <f t="shared" si="0"/>
        <v>329.68390664000003</v>
      </c>
      <c r="M5" s="20">
        <f t="shared" si="0"/>
        <v>0</v>
      </c>
      <c r="N5" s="20">
        <f t="shared" si="0"/>
        <v>0</v>
      </c>
      <c r="O5" s="21">
        <f t="shared" si="0"/>
        <v>308.49579263999999</v>
      </c>
      <c r="P5" s="20">
        <f t="shared" si="0"/>
        <v>29.229800000000001</v>
      </c>
      <c r="Q5" s="19">
        <f t="shared" si="0"/>
        <v>279.26599263999998</v>
      </c>
      <c r="R5" s="20">
        <f t="shared" si="0"/>
        <v>0</v>
      </c>
      <c r="S5" s="20">
        <f t="shared" si="0"/>
        <v>0</v>
      </c>
      <c r="T5" s="19">
        <f t="shared" si="0"/>
        <v>307.70280064000002</v>
      </c>
      <c r="U5" s="20">
        <f t="shared" si="0"/>
        <v>29.229800000000001</v>
      </c>
      <c r="V5" s="19">
        <f>V6+V14+V17+V19+V22+V24+V26</f>
        <v>278.47300064000001</v>
      </c>
      <c r="W5" s="20">
        <f t="shared" si="0"/>
        <v>0</v>
      </c>
      <c r="X5" s="20">
        <f t="shared" si="0"/>
        <v>0</v>
      </c>
      <c r="Y5" s="22">
        <f t="shared" ref="Y5:Y18" si="1">T5/J5*100</f>
        <v>85.731693983098324</v>
      </c>
      <c r="Z5" s="23"/>
    </row>
    <row r="6" s="24" customFormat="1" ht="101.25" customHeight="1">
      <c r="A6" s="16" t="s">
        <v>19</v>
      </c>
      <c r="B6" s="17" t="s">
        <v>20</v>
      </c>
      <c r="C6" s="17"/>
      <c r="D6" s="25">
        <f>SUM(D7:D13)</f>
        <v>149.22980000000001</v>
      </c>
      <c r="E6" s="26">
        <f t="shared" ref="E6:X6" si="2">SUM(E7:E13)</f>
        <v>29.229800000000001</v>
      </c>
      <c r="F6" s="26">
        <f t="shared" si="2"/>
        <v>120</v>
      </c>
      <c r="G6" s="26">
        <f t="shared" si="2"/>
        <v>0</v>
      </c>
      <c r="H6" s="26">
        <f t="shared" si="2"/>
        <v>0</v>
      </c>
      <c r="I6" s="25">
        <f t="shared" si="2"/>
        <v>149.22980000000001</v>
      </c>
      <c r="J6" s="25">
        <f t="shared" si="2"/>
        <v>131.26465066</v>
      </c>
      <c r="K6" s="25">
        <f t="shared" si="2"/>
        <v>29.229800000000001</v>
      </c>
      <c r="L6" s="25">
        <f t="shared" si="2"/>
        <v>102.03485065999999</v>
      </c>
      <c r="M6" s="26">
        <f t="shared" si="2"/>
        <v>0</v>
      </c>
      <c r="N6" s="26">
        <f t="shared" si="2"/>
        <v>0</v>
      </c>
      <c r="O6" s="25">
        <f t="shared" si="2"/>
        <v>131.26465066</v>
      </c>
      <c r="P6" s="25">
        <f t="shared" si="2"/>
        <v>29.229800000000001</v>
      </c>
      <c r="Q6" s="27">
        <f t="shared" si="2"/>
        <v>102.03485065999999</v>
      </c>
      <c r="R6" s="26">
        <f t="shared" si="2"/>
        <v>0</v>
      </c>
      <c r="S6" s="26">
        <f t="shared" si="2"/>
        <v>0</v>
      </c>
      <c r="T6" s="25">
        <f t="shared" si="2"/>
        <v>131.26465066</v>
      </c>
      <c r="U6" s="25">
        <f t="shared" si="2"/>
        <v>29.229800000000001</v>
      </c>
      <c r="V6" s="27">
        <f t="shared" si="2"/>
        <v>102.03485065999999</v>
      </c>
      <c r="W6" s="26">
        <f t="shared" si="2"/>
        <v>0</v>
      </c>
      <c r="X6" s="26">
        <f t="shared" si="2"/>
        <v>0</v>
      </c>
      <c r="Y6" s="28">
        <f t="shared" si="1"/>
        <v>100</v>
      </c>
    </row>
    <row r="7" s="29" customFormat="1" ht="153.75" customHeight="1">
      <c r="A7" s="30" t="s">
        <v>21</v>
      </c>
      <c r="B7" s="31" t="s">
        <v>22</v>
      </c>
      <c r="C7" s="32"/>
      <c r="D7" s="33">
        <f t="shared" ref="D7:D13" si="3">SUM(E7:H7)</f>
        <v>50</v>
      </c>
      <c r="E7" s="34">
        <v>0</v>
      </c>
      <c r="F7" s="35">
        <v>50</v>
      </c>
      <c r="G7" s="34">
        <v>0</v>
      </c>
      <c r="H7" s="34">
        <v>0</v>
      </c>
      <c r="I7" s="36">
        <v>50</v>
      </c>
      <c r="J7" s="37">
        <f t="shared" ref="J7:J23" si="4">SUM(K7:N7)</f>
        <v>32.034850659999996</v>
      </c>
      <c r="K7" s="36">
        <v>0</v>
      </c>
      <c r="L7" s="37">
        <v>32.034850659999996</v>
      </c>
      <c r="M7" s="36">
        <v>0</v>
      </c>
      <c r="N7" s="36">
        <v>0</v>
      </c>
      <c r="O7" s="38">
        <f t="shared" ref="O7:O23" si="5">SUM(P7:S7)</f>
        <v>32.034850659999996</v>
      </c>
      <c r="P7" s="36">
        <v>0</v>
      </c>
      <c r="Q7" s="37">
        <v>32.034850659999996</v>
      </c>
      <c r="R7" s="34">
        <v>0</v>
      </c>
      <c r="S7" s="34">
        <v>0</v>
      </c>
      <c r="T7" s="37">
        <f t="shared" ref="T7:T23" si="6">SUM(U7:X7)</f>
        <v>32.034850659999996</v>
      </c>
      <c r="U7" s="36">
        <v>0</v>
      </c>
      <c r="V7" s="37">
        <v>32.034850659999996</v>
      </c>
      <c r="W7" s="34">
        <v>0</v>
      </c>
      <c r="X7" s="34">
        <v>0</v>
      </c>
      <c r="Y7" s="28">
        <f t="shared" si="1"/>
        <v>100</v>
      </c>
    </row>
    <row r="8" s="29" customFormat="1" ht="84.75" customHeight="1">
      <c r="A8" s="30" t="s">
        <v>23</v>
      </c>
      <c r="B8" s="31" t="s">
        <v>24</v>
      </c>
      <c r="C8" s="32"/>
      <c r="D8" s="38">
        <f t="shared" si="3"/>
        <v>99.229799999999997</v>
      </c>
      <c r="E8" s="39">
        <v>29.229800000000001</v>
      </c>
      <c r="F8" s="34">
        <v>70</v>
      </c>
      <c r="G8" s="34">
        <v>0</v>
      </c>
      <c r="H8" s="34">
        <v>0</v>
      </c>
      <c r="I8" s="39">
        <v>99.229799999999997</v>
      </c>
      <c r="J8" s="38">
        <f t="shared" si="4"/>
        <v>99.229799999999997</v>
      </c>
      <c r="K8" s="39">
        <v>29.229800000000001</v>
      </c>
      <c r="L8" s="34">
        <v>70</v>
      </c>
      <c r="M8" s="34">
        <v>0</v>
      </c>
      <c r="N8" s="34">
        <v>0</v>
      </c>
      <c r="O8" s="38">
        <f t="shared" si="5"/>
        <v>99.229799999999997</v>
      </c>
      <c r="P8" s="39">
        <v>29.229800000000001</v>
      </c>
      <c r="Q8" s="34">
        <v>70</v>
      </c>
      <c r="R8" s="34">
        <v>0</v>
      </c>
      <c r="S8" s="34">
        <v>0</v>
      </c>
      <c r="T8" s="38">
        <f t="shared" si="6"/>
        <v>99.229799999999997</v>
      </c>
      <c r="U8" s="39">
        <v>29.229800000000001</v>
      </c>
      <c r="V8" s="34">
        <v>70</v>
      </c>
      <c r="W8" s="34">
        <v>0</v>
      </c>
      <c r="X8" s="34">
        <v>0</v>
      </c>
      <c r="Y8" s="28">
        <f t="shared" si="1"/>
        <v>100</v>
      </c>
    </row>
    <row r="9" s="29" customFormat="1" ht="172.5" customHeight="1">
      <c r="A9" s="30" t="s">
        <v>25</v>
      </c>
      <c r="B9" s="31" t="s">
        <v>26</v>
      </c>
      <c r="C9" s="32"/>
      <c r="D9" s="36">
        <f t="shared" si="3"/>
        <v>0</v>
      </c>
      <c r="E9" s="40">
        <v>0</v>
      </c>
      <c r="F9" s="36">
        <v>0</v>
      </c>
      <c r="G9" s="40">
        <v>0</v>
      </c>
      <c r="H9" s="40">
        <v>0</v>
      </c>
      <c r="I9" s="36">
        <v>0</v>
      </c>
      <c r="J9" s="41">
        <f t="shared" si="4"/>
        <v>0</v>
      </c>
      <c r="K9" s="36">
        <v>0</v>
      </c>
      <c r="L9" s="36">
        <v>0</v>
      </c>
      <c r="M9" s="36">
        <v>0</v>
      </c>
      <c r="N9" s="36">
        <v>0</v>
      </c>
      <c r="O9" s="36">
        <f t="shared" si="5"/>
        <v>0</v>
      </c>
      <c r="P9" s="40">
        <v>0</v>
      </c>
      <c r="Q9" s="36">
        <v>0</v>
      </c>
      <c r="R9" s="40">
        <v>0</v>
      </c>
      <c r="S9" s="34">
        <v>0</v>
      </c>
      <c r="T9" s="36">
        <f t="shared" si="6"/>
        <v>0</v>
      </c>
      <c r="U9" s="40">
        <v>0</v>
      </c>
      <c r="V9" s="40">
        <v>0</v>
      </c>
      <c r="W9" s="40">
        <v>0</v>
      </c>
      <c r="X9" s="34">
        <v>0</v>
      </c>
      <c r="Y9" s="28">
        <v>0</v>
      </c>
    </row>
    <row r="10" s="29" customFormat="1" ht="152.25" customHeight="1">
      <c r="A10" s="30" t="s">
        <v>27</v>
      </c>
      <c r="B10" s="32" t="s">
        <v>28</v>
      </c>
      <c r="C10" s="32"/>
      <c r="D10" s="36">
        <f t="shared" si="3"/>
        <v>0</v>
      </c>
      <c r="E10" s="40">
        <v>0</v>
      </c>
      <c r="F10" s="36">
        <v>0</v>
      </c>
      <c r="G10" s="40">
        <v>0</v>
      </c>
      <c r="H10" s="40">
        <v>0</v>
      </c>
      <c r="I10" s="36">
        <v>0</v>
      </c>
      <c r="J10" s="41">
        <f t="shared" si="4"/>
        <v>0</v>
      </c>
      <c r="K10" s="36">
        <v>0</v>
      </c>
      <c r="L10" s="36">
        <v>0</v>
      </c>
      <c r="M10" s="36">
        <v>0</v>
      </c>
      <c r="N10" s="36">
        <v>0</v>
      </c>
      <c r="O10" s="36">
        <f t="shared" si="5"/>
        <v>0</v>
      </c>
      <c r="P10" s="40">
        <v>0</v>
      </c>
      <c r="Q10" s="40">
        <v>0</v>
      </c>
      <c r="R10" s="40">
        <v>0</v>
      </c>
      <c r="S10" s="34">
        <v>0</v>
      </c>
      <c r="T10" s="36">
        <f t="shared" si="6"/>
        <v>0</v>
      </c>
      <c r="U10" s="40">
        <v>0</v>
      </c>
      <c r="V10" s="40">
        <v>0</v>
      </c>
      <c r="W10" s="40">
        <v>0</v>
      </c>
      <c r="X10" s="34">
        <v>0</v>
      </c>
      <c r="Y10" s="28">
        <v>0</v>
      </c>
    </row>
    <row r="11" s="29" customFormat="1" ht="144.75" customHeight="1">
      <c r="A11" s="30" t="s">
        <v>29</v>
      </c>
      <c r="B11" s="31" t="s">
        <v>30</v>
      </c>
      <c r="C11" s="32"/>
      <c r="D11" s="36">
        <f t="shared" si="3"/>
        <v>0</v>
      </c>
      <c r="E11" s="40">
        <v>0</v>
      </c>
      <c r="F11" s="36">
        <v>0</v>
      </c>
      <c r="G11" s="40">
        <v>0</v>
      </c>
      <c r="H11" s="40">
        <v>0</v>
      </c>
      <c r="I11" s="36">
        <v>0</v>
      </c>
      <c r="J11" s="41">
        <f t="shared" si="4"/>
        <v>0</v>
      </c>
      <c r="K11" s="36">
        <v>0</v>
      </c>
      <c r="L11" s="36">
        <v>0</v>
      </c>
      <c r="M11" s="36">
        <v>0</v>
      </c>
      <c r="N11" s="36">
        <v>0</v>
      </c>
      <c r="O11" s="36">
        <f t="shared" si="5"/>
        <v>0</v>
      </c>
      <c r="P11" s="40">
        <v>0</v>
      </c>
      <c r="Q11" s="40">
        <v>0</v>
      </c>
      <c r="R11" s="40">
        <v>0</v>
      </c>
      <c r="S11" s="40">
        <v>0</v>
      </c>
      <c r="T11" s="36">
        <f t="shared" si="6"/>
        <v>0</v>
      </c>
      <c r="U11" s="40">
        <v>0</v>
      </c>
      <c r="V11" s="40">
        <v>0</v>
      </c>
      <c r="W11" s="40">
        <v>0</v>
      </c>
      <c r="X11" s="40">
        <v>0</v>
      </c>
      <c r="Y11" s="28">
        <v>0</v>
      </c>
    </row>
    <row r="12" s="29" customFormat="1" ht="106.5" customHeight="1">
      <c r="A12" s="30" t="s">
        <v>31</v>
      </c>
      <c r="B12" s="31" t="s">
        <v>32</v>
      </c>
      <c r="C12" s="32"/>
      <c r="D12" s="36">
        <f t="shared" si="3"/>
        <v>0</v>
      </c>
      <c r="E12" s="40">
        <v>0</v>
      </c>
      <c r="F12" s="36">
        <v>0</v>
      </c>
      <c r="G12" s="40">
        <v>0</v>
      </c>
      <c r="H12" s="40">
        <v>0</v>
      </c>
      <c r="I12" s="40">
        <v>0</v>
      </c>
      <c r="J12" s="41">
        <f t="shared" si="4"/>
        <v>0</v>
      </c>
      <c r="K12" s="40">
        <v>0</v>
      </c>
      <c r="L12" s="36">
        <v>0</v>
      </c>
      <c r="M12" s="40">
        <v>0</v>
      </c>
      <c r="N12" s="40">
        <v>0</v>
      </c>
      <c r="O12" s="36">
        <f t="shared" si="5"/>
        <v>0</v>
      </c>
      <c r="P12" s="40">
        <v>0</v>
      </c>
      <c r="Q12" s="36">
        <v>0</v>
      </c>
      <c r="R12" s="40">
        <v>0</v>
      </c>
      <c r="S12" s="40">
        <v>0</v>
      </c>
      <c r="T12" s="36">
        <f t="shared" si="6"/>
        <v>0</v>
      </c>
      <c r="U12" s="40">
        <v>0</v>
      </c>
      <c r="V12" s="36">
        <v>0</v>
      </c>
      <c r="W12" s="40">
        <v>0</v>
      </c>
      <c r="X12" s="40">
        <v>0</v>
      </c>
      <c r="Y12" s="28">
        <v>0</v>
      </c>
    </row>
    <row r="13" s="29" customFormat="1" ht="99.75" customHeight="1">
      <c r="A13" s="30" t="s">
        <v>33</v>
      </c>
      <c r="B13" s="31" t="s">
        <v>34</v>
      </c>
      <c r="C13" s="32"/>
      <c r="D13" s="36">
        <f t="shared" si="3"/>
        <v>0</v>
      </c>
      <c r="E13" s="40">
        <v>0</v>
      </c>
      <c r="F13" s="36">
        <v>0</v>
      </c>
      <c r="G13" s="40">
        <v>0</v>
      </c>
      <c r="H13" s="40">
        <v>0</v>
      </c>
      <c r="I13" s="40">
        <v>0</v>
      </c>
      <c r="J13" s="41">
        <f t="shared" si="4"/>
        <v>0</v>
      </c>
      <c r="K13" s="40">
        <v>0</v>
      </c>
      <c r="L13" s="36">
        <v>0</v>
      </c>
      <c r="M13" s="40">
        <v>0</v>
      </c>
      <c r="N13" s="40">
        <v>0</v>
      </c>
      <c r="O13" s="36">
        <f t="shared" si="5"/>
        <v>0</v>
      </c>
      <c r="P13" s="40">
        <v>0</v>
      </c>
      <c r="Q13" s="36">
        <v>0</v>
      </c>
      <c r="R13" s="40">
        <v>0</v>
      </c>
      <c r="S13" s="40">
        <v>0</v>
      </c>
      <c r="T13" s="36">
        <f t="shared" si="6"/>
        <v>0</v>
      </c>
      <c r="U13" s="40">
        <v>0</v>
      </c>
      <c r="V13" s="36">
        <v>0</v>
      </c>
      <c r="W13" s="40">
        <v>0</v>
      </c>
      <c r="X13" s="40">
        <v>0</v>
      </c>
      <c r="Y13" s="28">
        <v>0</v>
      </c>
    </row>
    <row r="14" s="24" customFormat="1" ht="126" customHeight="1">
      <c r="A14" s="42" t="s">
        <v>35</v>
      </c>
      <c r="B14" s="43" t="s">
        <v>36</v>
      </c>
      <c r="C14" s="17"/>
      <c r="D14" s="25">
        <f>SUM(D15:D16)</f>
        <v>50</v>
      </c>
      <c r="E14" s="25">
        <f t="shared" ref="E14:X14" si="7">SUM(E15:E16)</f>
        <v>0</v>
      </c>
      <c r="F14" s="25">
        <f t="shared" si="7"/>
        <v>50</v>
      </c>
      <c r="G14" s="26">
        <f t="shared" si="7"/>
        <v>0</v>
      </c>
      <c r="H14" s="26">
        <f t="shared" si="7"/>
        <v>0</v>
      </c>
      <c r="I14" s="25">
        <f t="shared" si="7"/>
        <v>50</v>
      </c>
      <c r="J14" s="25">
        <f t="shared" si="7"/>
        <v>50</v>
      </c>
      <c r="K14" s="25">
        <f t="shared" si="7"/>
        <v>0</v>
      </c>
      <c r="L14" s="25">
        <f t="shared" si="7"/>
        <v>50</v>
      </c>
      <c r="M14" s="26">
        <f t="shared" si="7"/>
        <v>0</v>
      </c>
      <c r="N14" s="26">
        <f t="shared" si="7"/>
        <v>0</v>
      </c>
      <c r="O14" s="25">
        <f t="shared" si="7"/>
        <v>0</v>
      </c>
      <c r="P14" s="25">
        <f t="shared" si="7"/>
        <v>0</v>
      </c>
      <c r="Q14" s="25">
        <f t="shared" si="7"/>
        <v>0</v>
      </c>
      <c r="R14" s="26">
        <f t="shared" si="7"/>
        <v>0</v>
      </c>
      <c r="S14" s="26">
        <f t="shared" si="7"/>
        <v>0</v>
      </c>
      <c r="T14" s="25">
        <f t="shared" si="7"/>
        <v>0</v>
      </c>
      <c r="U14" s="25">
        <f t="shared" si="7"/>
        <v>0</v>
      </c>
      <c r="V14" s="25">
        <f t="shared" si="7"/>
        <v>0</v>
      </c>
      <c r="W14" s="26">
        <f t="shared" si="7"/>
        <v>0</v>
      </c>
      <c r="X14" s="26">
        <f t="shared" si="7"/>
        <v>0</v>
      </c>
      <c r="Y14" s="28">
        <f t="shared" si="1"/>
        <v>0</v>
      </c>
    </row>
    <row r="15" s="29" customFormat="1" ht="110.25" customHeight="1">
      <c r="A15" s="30" t="s">
        <v>37</v>
      </c>
      <c r="B15" s="31" t="s">
        <v>38</v>
      </c>
      <c r="C15" s="32"/>
      <c r="D15" s="38">
        <f t="shared" ref="D15:D16" si="8">SUM(E15:H15)</f>
        <v>50</v>
      </c>
      <c r="E15" s="44">
        <v>0</v>
      </c>
      <c r="F15" s="38">
        <v>50</v>
      </c>
      <c r="G15" s="40">
        <v>0</v>
      </c>
      <c r="H15" s="40">
        <v>0</v>
      </c>
      <c r="I15" s="38">
        <v>50</v>
      </c>
      <c r="J15" s="41">
        <f t="shared" si="4"/>
        <v>50</v>
      </c>
      <c r="K15" s="40">
        <v>0</v>
      </c>
      <c r="L15" s="40">
        <v>50</v>
      </c>
      <c r="M15" s="36">
        <v>0</v>
      </c>
      <c r="N15" s="36">
        <v>0</v>
      </c>
      <c r="O15" s="36">
        <f t="shared" si="5"/>
        <v>0</v>
      </c>
      <c r="P15" s="40">
        <v>0</v>
      </c>
      <c r="Q15" s="40">
        <v>0</v>
      </c>
      <c r="R15" s="40">
        <v>0</v>
      </c>
      <c r="S15" s="40">
        <v>0</v>
      </c>
      <c r="T15" s="36">
        <f t="shared" si="6"/>
        <v>0</v>
      </c>
      <c r="U15" s="40">
        <v>0</v>
      </c>
      <c r="V15" s="40">
        <v>0</v>
      </c>
      <c r="W15" s="40">
        <v>0</v>
      </c>
      <c r="X15" s="40">
        <v>0</v>
      </c>
      <c r="Y15" s="28">
        <f>T15/J15*100</f>
        <v>0</v>
      </c>
    </row>
    <row r="16" s="29" customFormat="1" ht="106.5" customHeight="1">
      <c r="A16" s="30" t="s">
        <v>39</v>
      </c>
      <c r="B16" s="31" t="s">
        <v>40</v>
      </c>
      <c r="C16" s="32"/>
      <c r="D16" s="36">
        <f t="shared" si="8"/>
        <v>0</v>
      </c>
      <c r="E16" s="40">
        <v>0</v>
      </c>
      <c r="F16" s="40">
        <v>0</v>
      </c>
      <c r="G16" s="40">
        <v>0</v>
      </c>
      <c r="H16" s="40">
        <v>0</v>
      </c>
      <c r="I16" s="36">
        <v>0</v>
      </c>
      <c r="J16" s="41">
        <f t="shared" si="4"/>
        <v>0</v>
      </c>
      <c r="K16" s="36">
        <v>0</v>
      </c>
      <c r="L16" s="36">
        <v>0</v>
      </c>
      <c r="M16" s="36">
        <v>0</v>
      </c>
      <c r="N16" s="36">
        <v>0</v>
      </c>
      <c r="O16" s="36">
        <f t="shared" si="5"/>
        <v>0</v>
      </c>
      <c r="P16" s="40">
        <v>0</v>
      </c>
      <c r="Q16" s="40">
        <v>0</v>
      </c>
      <c r="R16" s="40">
        <v>0</v>
      </c>
      <c r="S16" s="40">
        <v>0</v>
      </c>
      <c r="T16" s="36">
        <f t="shared" si="6"/>
        <v>0</v>
      </c>
      <c r="U16" s="40">
        <v>0</v>
      </c>
      <c r="V16" s="40">
        <v>0</v>
      </c>
      <c r="W16" s="40">
        <v>0</v>
      </c>
      <c r="X16" s="40">
        <v>0</v>
      </c>
      <c r="Y16" s="28">
        <v>0</v>
      </c>
    </row>
    <row r="17" s="24" customFormat="1" ht="127.5" customHeight="1">
      <c r="A17" s="42" t="s">
        <v>41</v>
      </c>
      <c r="B17" s="43" t="s">
        <v>42</v>
      </c>
      <c r="C17" s="17"/>
      <c r="D17" s="45">
        <f>D18</f>
        <v>55.429000000000002</v>
      </c>
      <c r="E17" s="45">
        <f t="shared" ref="E17:X17" si="9">E18</f>
        <v>0</v>
      </c>
      <c r="F17" s="45">
        <f t="shared" si="9"/>
        <v>55.429000000000002</v>
      </c>
      <c r="G17" s="45">
        <f t="shared" si="9"/>
        <v>0</v>
      </c>
      <c r="H17" s="45">
        <f t="shared" si="9"/>
        <v>0</v>
      </c>
      <c r="I17" s="45">
        <f t="shared" si="9"/>
        <v>55.429000000000002</v>
      </c>
      <c r="J17" s="45">
        <f t="shared" si="9"/>
        <v>55.429000000000002</v>
      </c>
      <c r="K17" s="45">
        <f t="shared" si="9"/>
        <v>0</v>
      </c>
      <c r="L17" s="45">
        <f t="shared" si="9"/>
        <v>55.429000000000002</v>
      </c>
      <c r="M17" s="45">
        <f t="shared" si="9"/>
        <v>0</v>
      </c>
      <c r="N17" s="45">
        <f t="shared" si="9"/>
        <v>0</v>
      </c>
      <c r="O17" s="45">
        <f t="shared" si="9"/>
        <v>55.429000000000002</v>
      </c>
      <c r="P17" s="45">
        <f t="shared" si="9"/>
        <v>0</v>
      </c>
      <c r="Q17" s="45">
        <f t="shared" si="9"/>
        <v>55.429000000000002</v>
      </c>
      <c r="R17" s="45">
        <f t="shared" si="9"/>
        <v>0</v>
      </c>
      <c r="S17" s="45">
        <f t="shared" si="9"/>
        <v>0</v>
      </c>
      <c r="T17" s="45">
        <f t="shared" si="9"/>
        <v>55.429000000000002</v>
      </c>
      <c r="U17" s="45">
        <f t="shared" si="9"/>
        <v>0</v>
      </c>
      <c r="V17" s="45">
        <f t="shared" si="9"/>
        <v>55.429000000000002</v>
      </c>
      <c r="W17" s="45">
        <f t="shared" si="9"/>
        <v>0</v>
      </c>
      <c r="X17" s="45">
        <f t="shared" si="9"/>
        <v>0</v>
      </c>
      <c r="Y17" s="28">
        <f>Y18</f>
        <v>100</v>
      </c>
    </row>
    <row r="18" s="29" customFormat="1" ht="156" customHeight="1">
      <c r="A18" s="30" t="s">
        <v>43</v>
      </c>
      <c r="B18" s="32" t="s">
        <v>44</v>
      </c>
      <c r="C18" s="32"/>
      <c r="D18" s="41">
        <f>SUM(E18:H18)</f>
        <v>55.429000000000002</v>
      </c>
      <c r="E18" s="40">
        <v>0</v>
      </c>
      <c r="F18" s="46">
        <v>55.429000000000002</v>
      </c>
      <c r="G18" s="40">
        <v>0</v>
      </c>
      <c r="H18" s="40">
        <v>0</v>
      </c>
      <c r="I18" s="41">
        <v>55.429000000000002</v>
      </c>
      <c r="J18" s="41">
        <f t="shared" si="4"/>
        <v>55.429000000000002</v>
      </c>
      <c r="K18" s="36">
        <v>0</v>
      </c>
      <c r="L18" s="46">
        <v>55.429000000000002</v>
      </c>
      <c r="M18" s="36">
        <v>0</v>
      </c>
      <c r="N18" s="40">
        <v>0</v>
      </c>
      <c r="O18" s="41">
        <f t="shared" si="5"/>
        <v>55.429000000000002</v>
      </c>
      <c r="P18" s="40">
        <v>0</v>
      </c>
      <c r="Q18" s="46">
        <v>55.429000000000002</v>
      </c>
      <c r="R18" s="40">
        <v>0</v>
      </c>
      <c r="S18" s="40">
        <v>0</v>
      </c>
      <c r="T18" s="41">
        <f t="shared" si="6"/>
        <v>55.429000000000002</v>
      </c>
      <c r="U18" s="40">
        <v>0</v>
      </c>
      <c r="V18" s="46">
        <v>55.429000000000002</v>
      </c>
      <c r="W18" s="40">
        <v>0</v>
      </c>
      <c r="X18" s="40">
        <v>0</v>
      </c>
      <c r="Y18" s="28">
        <f t="shared" si="1"/>
        <v>100</v>
      </c>
    </row>
    <row r="19" s="24" customFormat="1" ht="156" customHeight="1">
      <c r="A19" s="42" t="s">
        <v>45</v>
      </c>
      <c r="B19" s="43" t="s">
        <v>46</v>
      </c>
      <c r="C19" s="17"/>
      <c r="D19" s="26">
        <f>SUM(D20:D21)</f>
        <v>0</v>
      </c>
      <c r="E19" s="26">
        <f t="shared" ref="E19:X19" si="10">SUM(E20:E21)</f>
        <v>0</v>
      </c>
      <c r="F19" s="26">
        <f t="shared" si="10"/>
        <v>0</v>
      </c>
      <c r="G19" s="26">
        <f t="shared" si="10"/>
        <v>0</v>
      </c>
      <c r="H19" s="26">
        <f t="shared" si="10"/>
        <v>0</v>
      </c>
      <c r="I19" s="26">
        <f t="shared" si="10"/>
        <v>0</v>
      </c>
      <c r="J19" s="26">
        <f t="shared" si="10"/>
        <v>0</v>
      </c>
      <c r="K19" s="26">
        <f t="shared" si="10"/>
        <v>0</v>
      </c>
      <c r="L19" s="26">
        <f t="shared" si="10"/>
        <v>0</v>
      </c>
      <c r="M19" s="26">
        <f t="shared" si="10"/>
        <v>0</v>
      </c>
      <c r="N19" s="26">
        <f t="shared" si="10"/>
        <v>0</v>
      </c>
      <c r="O19" s="26">
        <f t="shared" si="10"/>
        <v>0</v>
      </c>
      <c r="P19" s="26">
        <f t="shared" si="10"/>
        <v>0</v>
      </c>
      <c r="Q19" s="26">
        <f t="shared" si="10"/>
        <v>0</v>
      </c>
      <c r="R19" s="26">
        <f t="shared" si="10"/>
        <v>0</v>
      </c>
      <c r="S19" s="26">
        <f t="shared" si="10"/>
        <v>0</v>
      </c>
      <c r="T19" s="26">
        <f t="shared" si="10"/>
        <v>0</v>
      </c>
      <c r="U19" s="26">
        <f t="shared" si="10"/>
        <v>0</v>
      </c>
      <c r="V19" s="26">
        <f t="shared" si="10"/>
        <v>0</v>
      </c>
      <c r="W19" s="26">
        <f t="shared" si="10"/>
        <v>0</v>
      </c>
      <c r="X19" s="26">
        <f t="shared" si="10"/>
        <v>0</v>
      </c>
      <c r="Y19" s="28">
        <v>0</v>
      </c>
    </row>
    <row r="20" s="29" customFormat="1" ht="102.75" customHeight="1">
      <c r="A20" s="30" t="s">
        <v>47</v>
      </c>
      <c r="B20" s="31" t="s">
        <v>48</v>
      </c>
      <c r="C20" s="32"/>
      <c r="D20" s="36">
        <v>0</v>
      </c>
      <c r="E20" s="40">
        <v>0</v>
      </c>
      <c r="F20" s="40">
        <v>0</v>
      </c>
      <c r="G20" s="40">
        <v>0</v>
      </c>
      <c r="H20" s="40">
        <v>0</v>
      </c>
      <c r="I20" s="36">
        <v>0</v>
      </c>
      <c r="J20" s="41">
        <f t="shared" si="4"/>
        <v>0</v>
      </c>
      <c r="K20" s="36">
        <v>0</v>
      </c>
      <c r="L20" s="36">
        <v>0</v>
      </c>
      <c r="M20" s="36">
        <v>0</v>
      </c>
      <c r="N20" s="36">
        <v>0</v>
      </c>
      <c r="O20" s="36">
        <f t="shared" si="5"/>
        <v>0</v>
      </c>
      <c r="P20" s="40">
        <v>0</v>
      </c>
      <c r="Q20" s="40">
        <v>0</v>
      </c>
      <c r="R20" s="40">
        <v>0</v>
      </c>
      <c r="S20" s="40">
        <v>0</v>
      </c>
      <c r="T20" s="36">
        <f t="shared" si="6"/>
        <v>0</v>
      </c>
      <c r="U20" s="40">
        <v>0</v>
      </c>
      <c r="V20" s="40">
        <v>0</v>
      </c>
      <c r="W20" s="40">
        <v>0</v>
      </c>
      <c r="X20" s="40">
        <v>0</v>
      </c>
      <c r="Y20" s="28">
        <v>0</v>
      </c>
    </row>
    <row r="21" s="29" customFormat="1" ht="112.5" customHeight="1">
      <c r="A21" s="30" t="s">
        <v>49</v>
      </c>
      <c r="B21" s="31" t="s">
        <v>50</v>
      </c>
      <c r="C21" s="32"/>
      <c r="D21" s="36">
        <f>E21+F21+G21+H21</f>
        <v>0</v>
      </c>
      <c r="E21" s="40">
        <v>0</v>
      </c>
      <c r="F21" s="40">
        <v>0</v>
      </c>
      <c r="G21" s="40">
        <v>0</v>
      </c>
      <c r="H21" s="40">
        <v>0</v>
      </c>
      <c r="I21" s="36">
        <v>0</v>
      </c>
      <c r="J21" s="41">
        <f t="shared" si="4"/>
        <v>0</v>
      </c>
      <c r="K21" s="36">
        <v>0</v>
      </c>
      <c r="L21" s="36">
        <v>0</v>
      </c>
      <c r="M21" s="36">
        <v>0</v>
      </c>
      <c r="N21" s="36">
        <v>0</v>
      </c>
      <c r="O21" s="36">
        <f t="shared" si="5"/>
        <v>0</v>
      </c>
      <c r="P21" s="40">
        <v>0</v>
      </c>
      <c r="Q21" s="40">
        <v>0</v>
      </c>
      <c r="R21" s="40">
        <v>0</v>
      </c>
      <c r="S21" s="40">
        <v>0</v>
      </c>
      <c r="T21" s="36">
        <f t="shared" si="6"/>
        <v>0</v>
      </c>
      <c r="U21" s="40">
        <v>0</v>
      </c>
      <c r="V21" s="40">
        <v>0</v>
      </c>
      <c r="W21" s="40">
        <v>0</v>
      </c>
      <c r="X21" s="40">
        <v>0</v>
      </c>
      <c r="Y21" s="28">
        <v>0</v>
      </c>
    </row>
    <row r="22" s="24" customFormat="1" ht="107.25" customHeight="1">
      <c r="A22" s="42" t="s">
        <v>51</v>
      </c>
      <c r="B22" s="43" t="s">
        <v>52</v>
      </c>
      <c r="C22" s="17"/>
      <c r="D22" s="47">
        <f>D23</f>
        <v>0</v>
      </c>
      <c r="E22" s="47">
        <f t="shared" ref="E22:X26" si="11">E23</f>
        <v>0</v>
      </c>
      <c r="F22" s="47">
        <f t="shared" si="11"/>
        <v>0</v>
      </c>
      <c r="G22" s="47">
        <f t="shared" si="11"/>
        <v>0</v>
      </c>
      <c r="H22" s="47">
        <f t="shared" si="11"/>
        <v>0</v>
      </c>
      <c r="I22" s="47">
        <f t="shared" si="11"/>
        <v>0</v>
      </c>
      <c r="J22" s="47">
        <f t="shared" si="11"/>
        <v>0</v>
      </c>
      <c r="K22" s="47">
        <f t="shared" si="11"/>
        <v>0</v>
      </c>
      <c r="L22" s="47">
        <f t="shared" si="11"/>
        <v>0</v>
      </c>
      <c r="M22" s="47">
        <f t="shared" si="11"/>
        <v>0</v>
      </c>
      <c r="N22" s="47">
        <f t="shared" si="11"/>
        <v>0</v>
      </c>
      <c r="O22" s="47">
        <f t="shared" si="11"/>
        <v>0</v>
      </c>
      <c r="P22" s="47">
        <f t="shared" si="11"/>
        <v>0</v>
      </c>
      <c r="Q22" s="47">
        <f t="shared" si="11"/>
        <v>0</v>
      </c>
      <c r="R22" s="47">
        <f t="shared" si="11"/>
        <v>0</v>
      </c>
      <c r="S22" s="47">
        <f t="shared" si="11"/>
        <v>0</v>
      </c>
      <c r="T22" s="47">
        <f t="shared" si="11"/>
        <v>0</v>
      </c>
      <c r="U22" s="47">
        <f t="shared" si="11"/>
        <v>0</v>
      </c>
      <c r="V22" s="47">
        <f t="shared" si="11"/>
        <v>0</v>
      </c>
      <c r="W22" s="47">
        <f t="shared" si="11"/>
        <v>0</v>
      </c>
      <c r="X22" s="47">
        <f t="shared" si="11"/>
        <v>0</v>
      </c>
      <c r="Y22" s="28">
        <v>0</v>
      </c>
    </row>
    <row r="23" s="29" customFormat="1" ht="131.25" customHeight="1">
      <c r="A23" s="30" t="s">
        <v>53</v>
      </c>
      <c r="B23" s="31" t="s">
        <v>54</v>
      </c>
      <c r="C23" s="32"/>
      <c r="D23" s="48">
        <v>0</v>
      </c>
      <c r="E23" s="49">
        <v>0</v>
      </c>
      <c r="F23" s="49">
        <v>0</v>
      </c>
      <c r="G23" s="49">
        <v>0</v>
      </c>
      <c r="H23" s="49">
        <v>0</v>
      </c>
      <c r="I23" s="48">
        <v>0</v>
      </c>
      <c r="J23" s="41">
        <f t="shared" si="4"/>
        <v>0</v>
      </c>
      <c r="K23" s="36">
        <f t="shared" ref="K23:N23" si="12">L23+M23+N23+O23</f>
        <v>0</v>
      </c>
      <c r="L23" s="36">
        <f t="shared" si="12"/>
        <v>0</v>
      </c>
      <c r="M23" s="36">
        <f t="shared" si="12"/>
        <v>0</v>
      </c>
      <c r="N23" s="36">
        <f t="shared" si="12"/>
        <v>0</v>
      </c>
      <c r="O23" s="36">
        <f t="shared" si="5"/>
        <v>0</v>
      </c>
      <c r="P23" s="49">
        <v>0</v>
      </c>
      <c r="Q23" s="49">
        <v>0</v>
      </c>
      <c r="R23" s="49">
        <v>0</v>
      </c>
      <c r="S23" s="49">
        <v>0</v>
      </c>
      <c r="T23" s="36">
        <f t="shared" si="6"/>
        <v>0</v>
      </c>
      <c r="U23" s="49">
        <v>0</v>
      </c>
      <c r="V23" s="49">
        <v>0</v>
      </c>
      <c r="W23" s="49">
        <v>0</v>
      </c>
      <c r="X23" s="49">
        <v>0</v>
      </c>
      <c r="Y23" s="28">
        <v>0</v>
      </c>
    </row>
    <row r="24" s="24" customFormat="1" ht="138.75" customHeight="1">
      <c r="A24" s="42" t="s">
        <v>55</v>
      </c>
      <c r="B24" s="43" t="s">
        <v>56</v>
      </c>
      <c r="C24" s="17"/>
      <c r="D24" s="50">
        <f>D25</f>
        <v>8.3000000000000007</v>
      </c>
      <c r="E24" s="50">
        <f t="shared" si="11"/>
        <v>0</v>
      </c>
      <c r="F24" s="50">
        <f t="shared" si="11"/>
        <v>8.3000000000000007</v>
      </c>
      <c r="G24" s="50">
        <f t="shared" si="11"/>
        <v>0</v>
      </c>
      <c r="H24" s="50">
        <f t="shared" si="11"/>
        <v>0</v>
      </c>
      <c r="I24" s="50">
        <f t="shared" si="11"/>
        <v>8.3000000000000007</v>
      </c>
      <c r="J24" s="50">
        <f t="shared" si="11"/>
        <v>6.5573916600000004</v>
      </c>
      <c r="K24" s="50">
        <f t="shared" si="11"/>
        <v>0</v>
      </c>
      <c r="L24" s="50">
        <f t="shared" si="11"/>
        <v>6.5573916600000004</v>
      </c>
      <c r="M24" s="50">
        <f t="shared" si="11"/>
        <v>0</v>
      </c>
      <c r="N24" s="50">
        <f t="shared" si="11"/>
        <v>0</v>
      </c>
      <c r="O24" s="50">
        <f t="shared" si="11"/>
        <v>6.5573916600000004</v>
      </c>
      <c r="P24" s="50">
        <f t="shared" si="11"/>
        <v>0</v>
      </c>
      <c r="Q24" s="50">
        <f t="shared" si="11"/>
        <v>6.5573916600000004</v>
      </c>
      <c r="R24" s="50">
        <f t="shared" si="11"/>
        <v>0</v>
      </c>
      <c r="S24" s="50">
        <f t="shared" si="11"/>
        <v>0</v>
      </c>
      <c r="T24" s="50">
        <f t="shared" si="11"/>
        <v>6.5573916600000004</v>
      </c>
      <c r="U24" s="50">
        <f t="shared" si="11"/>
        <v>0</v>
      </c>
      <c r="V24" s="50">
        <f t="shared" si="11"/>
        <v>6.5573916600000004</v>
      </c>
      <c r="W24" s="50">
        <f t="shared" si="11"/>
        <v>0</v>
      </c>
      <c r="X24" s="50">
        <f t="shared" si="11"/>
        <v>0</v>
      </c>
      <c r="Y24" s="28">
        <f t="shared" ref="Y24:Y27" si="13">T24/J24*100</f>
        <v>100</v>
      </c>
    </row>
    <row r="25" s="29" customFormat="1" ht="107.25" customHeight="1">
      <c r="A25" s="30" t="s">
        <v>57</v>
      </c>
      <c r="B25" s="31" t="s">
        <v>58</v>
      </c>
      <c r="C25" s="32"/>
      <c r="D25" s="51">
        <f>E25+F25+G25+H25</f>
        <v>8.3000000000000007</v>
      </c>
      <c r="E25" s="52">
        <v>0</v>
      </c>
      <c r="F25" s="51">
        <v>8.3000000000000007</v>
      </c>
      <c r="G25" s="49">
        <v>0</v>
      </c>
      <c r="H25" s="49">
        <v>0</v>
      </c>
      <c r="I25" s="51">
        <v>8.3000000000000007</v>
      </c>
      <c r="J25" s="53">
        <f>SUM(K25:N25)</f>
        <v>6.5573916600000004</v>
      </c>
      <c r="K25" s="52">
        <v>0</v>
      </c>
      <c r="L25" s="54">
        <v>6.5573916600000004</v>
      </c>
      <c r="M25" s="49">
        <v>0</v>
      </c>
      <c r="N25" s="49">
        <v>0</v>
      </c>
      <c r="O25" s="53">
        <f>SUM(P25:S25)</f>
        <v>6.5573916600000004</v>
      </c>
      <c r="P25" s="49">
        <v>0</v>
      </c>
      <c r="Q25" s="54">
        <v>6.5573916600000004</v>
      </c>
      <c r="R25" s="49">
        <v>0</v>
      </c>
      <c r="S25" s="52">
        <v>0</v>
      </c>
      <c r="T25" s="41">
        <f>SUM(U25:X25)</f>
        <v>6.5573916600000004</v>
      </c>
      <c r="U25" s="49">
        <v>0</v>
      </c>
      <c r="V25" s="54">
        <v>6.5573916600000004</v>
      </c>
      <c r="W25" s="49">
        <v>0</v>
      </c>
      <c r="X25" s="49">
        <v>0</v>
      </c>
      <c r="Y25" s="28">
        <f t="shared" si="13"/>
        <v>100</v>
      </c>
    </row>
    <row r="26" s="24" customFormat="1" ht="69.75">
      <c r="A26" s="42" t="s">
        <v>59</v>
      </c>
      <c r="B26" s="43" t="s">
        <v>60</v>
      </c>
      <c r="C26" s="17"/>
      <c r="D26" s="55">
        <f>D27</f>
        <v>114.99014</v>
      </c>
      <c r="E26" s="56">
        <f t="shared" si="11"/>
        <v>0</v>
      </c>
      <c r="F26" s="55">
        <f t="shared" si="11"/>
        <v>114.99014</v>
      </c>
      <c r="G26" s="56">
        <f t="shared" si="11"/>
        <v>0</v>
      </c>
      <c r="H26" s="56">
        <f t="shared" si="11"/>
        <v>0</v>
      </c>
      <c r="I26" s="55">
        <f t="shared" si="11"/>
        <v>114.99014</v>
      </c>
      <c r="J26" s="55">
        <f t="shared" si="11"/>
        <v>115.66266432</v>
      </c>
      <c r="K26" s="56">
        <f t="shared" si="11"/>
        <v>0</v>
      </c>
      <c r="L26" s="55">
        <f t="shared" si="11"/>
        <v>115.66266432</v>
      </c>
      <c r="M26" s="26">
        <f t="shared" si="11"/>
        <v>0</v>
      </c>
      <c r="N26" s="26">
        <f t="shared" si="11"/>
        <v>0</v>
      </c>
      <c r="O26" s="55">
        <f t="shared" si="11"/>
        <v>115.24475031999999</v>
      </c>
      <c r="P26" s="56">
        <f t="shared" si="11"/>
        <v>0</v>
      </c>
      <c r="Q26" s="55">
        <f t="shared" si="11"/>
        <v>115.24475031999999</v>
      </c>
      <c r="R26" s="56">
        <f t="shared" si="11"/>
        <v>0</v>
      </c>
      <c r="S26" s="56">
        <f t="shared" si="11"/>
        <v>0</v>
      </c>
      <c r="T26" s="55">
        <f t="shared" si="11"/>
        <v>114.45175832</v>
      </c>
      <c r="U26" s="56">
        <f t="shared" si="11"/>
        <v>0</v>
      </c>
      <c r="V26" s="55">
        <f t="shared" si="11"/>
        <v>114.45175832</v>
      </c>
      <c r="W26" s="56">
        <f t="shared" si="11"/>
        <v>0</v>
      </c>
      <c r="X26" s="56">
        <f t="shared" si="11"/>
        <v>0</v>
      </c>
      <c r="Y26" s="22">
        <f t="shared" si="13"/>
        <v>98.953070978332434</v>
      </c>
    </row>
    <row r="27" s="29" customFormat="1" ht="65.25" customHeight="1">
      <c r="A27" s="57" t="s">
        <v>61</v>
      </c>
      <c r="B27" s="58" t="s">
        <v>62</v>
      </c>
      <c r="C27" s="58"/>
      <c r="D27" s="59">
        <f>SUM(E27:H27)</f>
        <v>114.99014</v>
      </c>
      <c r="E27" s="60">
        <v>0</v>
      </c>
      <c r="F27" s="59">
        <v>114.99014</v>
      </c>
      <c r="G27" s="60">
        <v>0</v>
      </c>
      <c r="H27" s="60">
        <v>0</v>
      </c>
      <c r="I27" s="59">
        <v>114.99014</v>
      </c>
      <c r="J27" s="59">
        <f>SUM(K27:N27)</f>
        <v>115.66266432</v>
      </c>
      <c r="K27" s="61">
        <v>0</v>
      </c>
      <c r="L27" s="59">
        <v>115.66266432</v>
      </c>
      <c r="M27" s="62">
        <v>0</v>
      </c>
      <c r="N27" s="62">
        <v>0</v>
      </c>
      <c r="O27" s="63">
        <f>SUM(P27:S27)</f>
        <v>115.24475031999999</v>
      </c>
      <c r="P27" s="60">
        <v>0</v>
      </c>
      <c r="Q27" s="64">
        <v>115.24475031999999</v>
      </c>
      <c r="R27" s="60">
        <v>0</v>
      </c>
      <c r="S27" s="65">
        <v>0</v>
      </c>
      <c r="T27" s="66">
        <f>SUM(U27:X27)</f>
        <v>114.45175832</v>
      </c>
      <c r="U27" s="60">
        <v>0</v>
      </c>
      <c r="V27" s="64">
        <v>114.45175832</v>
      </c>
      <c r="W27" s="60">
        <v>0</v>
      </c>
      <c r="X27" s="60">
        <v>0</v>
      </c>
      <c r="Y27" s="67">
        <f t="shared" si="13"/>
        <v>98.953070978332434</v>
      </c>
    </row>
    <row r="28" s="29" customFormat="1" ht="69.75" customHeight="1">
      <c r="A28" s="68"/>
      <c r="B28" s="68"/>
      <c r="C28" s="68"/>
      <c r="D28" s="69"/>
      <c r="E28" s="69"/>
      <c r="F28" s="69"/>
      <c r="G28" s="69"/>
      <c r="H28" s="69"/>
      <c r="I28" s="2"/>
      <c r="J28" s="70"/>
      <c r="K28" s="71"/>
      <c r="L28" s="71"/>
      <c r="O28" s="72"/>
      <c r="P28" s="73"/>
      <c r="Q28" s="73"/>
      <c r="R28" s="72"/>
      <c r="S28" s="72"/>
      <c r="T28" s="74"/>
      <c r="U28" s="73"/>
      <c r="V28" s="73"/>
      <c r="W28" s="72"/>
      <c r="X28" s="72"/>
      <c r="AA28" s="1"/>
    </row>
  </sheetData>
  <mergeCells count="22">
    <mergeCell ref="A1:X1"/>
    <mergeCell ref="A2:A4"/>
    <mergeCell ref="B2:B4"/>
    <mergeCell ref="C2:C4"/>
    <mergeCell ref="D2:H2"/>
    <mergeCell ref="I2:I4"/>
    <mergeCell ref="J2:N2"/>
    <mergeCell ref="O2:S2"/>
    <mergeCell ref="T2:X2"/>
    <mergeCell ref="Y2:Y4"/>
    <mergeCell ref="D3:D4"/>
    <mergeCell ref="E3:H3"/>
    <mergeCell ref="J3:J4"/>
    <mergeCell ref="K3:N3"/>
    <mergeCell ref="O3:O4"/>
    <mergeCell ref="P3:S3"/>
    <mergeCell ref="T3:T4"/>
    <mergeCell ref="U3:X3"/>
    <mergeCell ref="D28:H28"/>
    <mergeCell ref="K28:L28"/>
    <mergeCell ref="P28:Q28"/>
    <mergeCell ref="U28:V28"/>
  </mergeCells>
  <printOptions headings="0" gridLines="0"/>
  <pageMargins left="0.25" right="0.25" top="0.75" bottom="0.75" header="0.29999999999999999" footer="0.29999999999999999"/>
  <pageSetup paperSize="9" scale="28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hb.mahmudova</cp:lastModifiedBy>
  <cp:revision>1</cp:revision>
  <dcterms:created xsi:type="dcterms:W3CDTF">2019-09-25T11:34:55Z</dcterms:created>
  <dcterms:modified xsi:type="dcterms:W3CDTF">2025-04-17T12:19:44Z</dcterms:modified>
</cp:coreProperties>
</file>