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8-1 Отдел инвестиций\ГП РД №274\Отчет за 2022 г\отчет на 1 декабря 2022 год\"/>
    </mc:Choice>
  </mc:AlternateContent>
  <bookViews>
    <workbookView xWindow="0" yWindow="0" windowWidth="11130" windowHeight="6855"/>
  </bookViews>
  <sheets>
    <sheet name=" на 28 декабря 2022" sheetId="16" r:id="rId1"/>
  </sheets>
  <definedNames>
    <definedName name="_xlnm.Print_Area" localSheetId="0">' на 28 декабря 2022'!$A$1:$Y$64</definedName>
  </definedNames>
  <calcPr calcId="152511"/>
</workbook>
</file>

<file path=xl/calcChain.xml><?xml version="1.0" encoding="utf-8"?>
<calcChain xmlns="http://schemas.openxmlformats.org/spreadsheetml/2006/main">
  <c r="U60" i="16" l="1"/>
  <c r="P60" i="16"/>
  <c r="K60" i="16"/>
  <c r="E60" i="16"/>
  <c r="U59" i="16"/>
  <c r="P59" i="16"/>
  <c r="K59" i="16"/>
  <c r="E59" i="16"/>
  <c r="U58" i="16"/>
  <c r="P58" i="16"/>
  <c r="K58" i="16"/>
  <c r="E58" i="16"/>
  <c r="U57" i="16"/>
  <c r="P57" i="16"/>
  <c r="K57" i="16"/>
  <c r="E57" i="16"/>
  <c r="E56" i="16" s="1"/>
  <c r="Y56" i="16"/>
  <c r="X56" i="16"/>
  <c r="W56" i="16"/>
  <c r="V56" i="16"/>
  <c r="U56" i="16"/>
  <c r="T56" i="16"/>
  <c r="S56" i="16"/>
  <c r="Q56" i="16"/>
  <c r="O56" i="16"/>
  <c r="N56" i="16"/>
  <c r="L56" i="16"/>
  <c r="J56" i="16"/>
  <c r="I56" i="16"/>
  <c r="H56" i="16"/>
  <c r="G56" i="16"/>
  <c r="F56" i="16"/>
  <c r="U54" i="16"/>
  <c r="P54" i="16"/>
  <c r="K54" i="16"/>
  <c r="E54" i="16"/>
  <c r="U53" i="16"/>
  <c r="P53" i="16"/>
  <c r="K53" i="16"/>
  <c r="E53" i="16"/>
  <c r="U52" i="16"/>
  <c r="P52" i="16"/>
  <c r="K52" i="16"/>
  <c r="E52" i="16"/>
  <c r="U51" i="16"/>
  <c r="P51" i="16"/>
  <c r="K51" i="16"/>
  <c r="E51" i="16"/>
  <c r="U50" i="16"/>
  <c r="P50" i="16"/>
  <c r="K50" i="16"/>
  <c r="E50" i="16"/>
  <c r="U49" i="16"/>
  <c r="P49" i="16"/>
  <c r="K49" i="16"/>
  <c r="E49" i="16"/>
  <c r="U48" i="16"/>
  <c r="P48" i="16"/>
  <c r="K48" i="16"/>
  <c r="E48" i="16"/>
  <c r="U47" i="16"/>
  <c r="P47" i="16"/>
  <c r="K47" i="16"/>
  <c r="E47" i="16"/>
  <c r="U46" i="16"/>
  <c r="P46" i="16"/>
  <c r="K46" i="16"/>
  <c r="E46" i="16"/>
  <c r="U45" i="16"/>
  <c r="P45" i="16"/>
  <c r="K45" i="16"/>
  <c r="E45" i="16"/>
  <c r="U44" i="16"/>
  <c r="P44" i="16"/>
  <c r="K44" i="16"/>
  <c r="E44" i="16"/>
  <c r="U43" i="16"/>
  <c r="P43" i="16"/>
  <c r="K43" i="16"/>
  <c r="E43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H42" i="16"/>
  <c r="F42" i="16"/>
  <c r="E42" i="16"/>
  <c r="U40" i="16"/>
  <c r="P40" i="16"/>
  <c r="K40" i="16"/>
  <c r="E40" i="16"/>
  <c r="U39" i="16"/>
  <c r="P39" i="16"/>
  <c r="K39" i="16"/>
  <c r="E39" i="16"/>
  <c r="U38" i="16"/>
  <c r="P38" i="16"/>
  <c r="K38" i="16"/>
  <c r="E38" i="16"/>
  <c r="U37" i="16"/>
  <c r="P37" i="16"/>
  <c r="K37" i="16"/>
  <c r="E37" i="16"/>
  <c r="U36" i="16"/>
  <c r="P36" i="16"/>
  <c r="K36" i="16"/>
  <c r="E36" i="16"/>
  <c r="U35" i="16"/>
  <c r="P35" i="16"/>
  <c r="K35" i="16"/>
  <c r="E35" i="16"/>
  <c r="U34" i="16"/>
  <c r="P34" i="16"/>
  <c r="K34" i="16"/>
  <c r="E34" i="16"/>
  <c r="U33" i="16"/>
  <c r="P33" i="16"/>
  <c r="K33" i="16"/>
  <c r="E33" i="16"/>
  <c r="U31" i="16"/>
  <c r="P31" i="16"/>
  <c r="K31" i="16"/>
  <c r="E31" i="16"/>
  <c r="U30" i="16"/>
  <c r="P30" i="16"/>
  <c r="K30" i="16"/>
  <c r="E30" i="16"/>
  <c r="U29" i="16"/>
  <c r="P29" i="16"/>
  <c r="K29" i="16"/>
  <c r="E29" i="16"/>
  <c r="U28" i="16"/>
  <c r="P28" i="16"/>
  <c r="K28" i="16"/>
  <c r="E28" i="16"/>
  <c r="U27" i="16"/>
  <c r="P27" i="16"/>
  <c r="K27" i="16"/>
  <c r="E27" i="16"/>
  <c r="U26" i="16"/>
  <c r="P26" i="16"/>
  <c r="K26" i="16"/>
  <c r="E26" i="16"/>
  <c r="E25" i="16" s="1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U23" i="16"/>
  <c r="P23" i="16"/>
  <c r="K23" i="16"/>
  <c r="E23" i="16"/>
  <c r="U22" i="16"/>
  <c r="P22" i="16"/>
  <c r="K22" i="16"/>
  <c r="E22" i="16"/>
  <c r="U21" i="16"/>
  <c r="P21" i="16"/>
  <c r="K21" i="16"/>
  <c r="E21" i="16"/>
  <c r="U20" i="16"/>
  <c r="P20" i="16"/>
  <c r="K20" i="16"/>
  <c r="E20" i="16"/>
  <c r="U19" i="16"/>
  <c r="P19" i="16"/>
  <c r="K19" i="16"/>
  <c r="E19" i="16"/>
  <c r="U18" i="16"/>
  <c r="K18" i="16"/>
  <c r="E18" i="16"/>
  <c r="U17" i="16"/>
  <c r="P17" i="16"/>
  <c r="K17" i="16"/>
  <c r="E17" i="16"/>
  <c r="U16" i="16"/>
  <c r="P16" i="16"/>
  <c r="K16" i="16"/>
  <c r="E16" i="16"/>
  <c r="Y15" i="16"/>
  <c r="U15" i="16" s="1"/>
  <c r="T15" i="16"/>
  <c r="P15" i="16" s="1"/>
  <c r="K15" i="16"/>
  <c r="E15" i="16"/>
  <c r="Y13" i="16"/>
  <c r="U13" i="16" s="1"/>
  <c r="T13" i="16"/>
  <c r="P13" i="16" s="1"/>
  <c r="K13" i="16"/>
  <c r="E13" i="16"/>
  <c r="Y12" i="16"/>
  <c r="U12" i="16" s="1"/>
  <c r="T12" i="16"/>
  <c r="P12" i="16" s="1"/>
  <c r="K12" i="16"/>
  <c r="E12" i="16"/>
  <c r="U11" i="16"/>
  <c r="P11" i="16"/>
  <c r="K11" i="16"/>
  <c r="E11" i="16"/>
  <c r="Y10" i="16"/>
  <c r="U10" i="16" s="1"/>
  <c r="T10" i="16"/>
  <c r="P10" i="16" s="1"/>
  <c r="K10" i="16"/>
  <c r="E10" i="16"/>
  <c r="U9" i="16"/>
  <c r="P9" i="16"/>
  <c r="K9" i="16"/>
  <c r="E9" i="16"/>
  <c r="Y8" i="16"/>
  <c r="U8" i="16" s="1"/>
  <c r="U7" i="16" s="1"/>
  <c r="U61" i="16" s="1"/>
  <c r="T8" i="16"/>
  <c r="P8" i="16" s="1"/>
  <c r="P7" i="16" s="1"/>
  <c r="P61" i="16" s="1"/>
  <c r="K8" i="16"/>
  <c r="E8" i="16"/>
  <c r="Y7" i="16"/>
  <c r="T61" i="16" s="1"/>
  <c r="X7" i="16"/>
  <c r="W7" i="16"/>
  <c r="W61" i="16" s="1"/>
  <c r="V7" i="16"/>
  <c r="T7" i="16"/>
  <c r="S7" i="16"/>
  <c r="R7" i="16"/>
  <c r="R61" i="16" s="1"/>
  <c r="Q7" i="16"/>
  <c r="O7" i="16"/>
  <c r="N7" i="16"/>
  <c r="N61" i="16" s="1"/>
  <c r="M7" i="16"/>
  <c r="L7" i="16"/>
  <c r="L61" i="16" s="1"/>
  <c r="J7" i="16"/>
  <c r="I7" i="16"/>
  <c r="I61" i="16" s="1"/>
  <c r="H7" i="16"/>
  <c r="G7" i="16"/>
  <c r="G61" i="16" s="1"/>
  <c r="F7" i="16"/>
  <c r="H61" i="16" l="1"/>
  <c r="J61" i="16"/>
  <c r="M61" i="16"/>
  <c r="O61" i="16"/>
  <c r="Q61" i="16"/>
  <c r="V61" i="16"/>
  <c r="X61" i="16"/>
  <c r="E7" i="16"/>
  <c r="K7" i="16"/>
  <c r="K61" i="16" s="1"/>
  <c r="E61" i="16"/>
  <c r="S61" i="16"/>
  <c r="Y61" i="16"/>
</calcChain>
</file>

<file path=xl/sharedStrings.xml><?xml version="1.0" encoding="utf-8"?>
<sst xmlns="http://schemas.openxmlformats.org/spreadsheetml/2006/main" count="182" uniqueCount="123">
  <si>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</si>
  <si>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</si>
  <si>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</si>
  <si>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</si>
  <si>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</si>
  <si>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</si>
  <si>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</si>
  <si>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</si>
  <si>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</si>
  <si>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</si>
  <si>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</si>
  <si>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</si>
  <si>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</si>
  <si>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</si>
  <si>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</si>
  <si>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</si>
  <si>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</si>
  <si>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</si>
  <si>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</si>
  <si>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</si>
  <si>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</si>
  <si>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</si>
  <si>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</si>
  <si>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</si>
  <si>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</si>
  <si>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</si>
  <si>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</si>
  <si>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</si>
  <si>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</si>
  <si>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</si>
  <si>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</si>
  <si>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</si>
  <si>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</si>
  <si>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</si>
  <si>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</si>
  <si>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</si>
  <si>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«Умное стекло»</t>
  </si>
  <si>
    <t>Стратегический проект «Город обувщиков»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</si>
  <si>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</si>
  <si>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</si>
  <si>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</si>
  <si>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</si>
  <si>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</si>
  <si>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</si>
  <si>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</si>
  <si>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Подпрограмма 4 «Развитие торговли в Республике Дагестан»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</si>
  <si>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</si>
  <si>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</si>
  <si>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</si>
  <si>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</si>
  <si>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</si>
  <si>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</si>
  <si>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</si>
  <si>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</si>
  <si>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</si>
  <si>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</si>
  <si>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</si>
  <si>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</si>
  <si>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</si>
  <si>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</si>
  <si>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</si>
  <si>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</si>
  <si>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</si>
  <si>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</si>
  <si>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</si>
  <si>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</si>
  <si>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</si>
  <si>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</si>
  <si>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</si>
  <si>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</si>
  <si>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</si>
  <si>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</si>
  <si>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</si>
  <si>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</si>
  <si>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</si>
  <si>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</si>
  <si>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</si>
  <si>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</si>
  <si>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 xml:space="preserve">Финансовое обеспечение деятельности (докапитализации) Фонда развития промышленности Республики Дагестан  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</si>
  <si>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</si>
  <si>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</si>
  <si>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</si>
  <si>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</si>
  <si>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</si>
  <si>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</si>
  <si>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</si>
  <si>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</si>
  <si>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</si>
  <si>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</si>
  <si>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>Фактически выделено финансовых средств на отчетный период</t>
  </si>
  <si>
    <t>Минпромторг РД                                           Минобрнауки РД, Дагпредпринимательство</t>
  </si>
  <si>
    <t>Минпромторг РД                                 УКС РД</t>
  </si>
  <si>
    <t>Объем финансирования, предусмотренный в программе на 2022 год (в соответствии с постановлением Правительства РД об утверждении государственной программы)</t>
  </si>
  <si>
    <t>Стратегический проект «Звезда Каспия»</t>
  </si>
  <si>
    <t>Минпромторг РД       Минсельхозпрод РД,                             органы местного самоуправления МО РД                                                                      (по согласованию)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</si>
  <si>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/>
    </r>
  </si>
  <si>
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</si>
  <si>
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</si>
  <si>
    <t xml:space="preserve">Минпромторг РД                Минсельхозп РД,                             органы местного самоуправления МО РД                       (по согласованию) </t>
  </si>
  <si>
    <t xml:space="preserve"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- производителям товаров, работ, услуг на развитие сети нестационарных торговых объектов
</t>
  </si>
  <si>
    <t>2.2.1.</t>
  </si>
  <si>
    <t>2.13.</t>
  </si>
  <si>
    <t>Создание портала внешнеэкономической деятельности Республики Дагестан</t>
  </si>
  <si>
    <t>Затраты на организацию и проведение фестивалей, выставок, ярмарок товаров и услуг с участием местных производителей</t>
  </si>
  <si>
    <t>Предоставление субсидий промышленным предприятиям на возмещение части расходов, произведенных за потребленные энергоресурсы (электроэнергия и газ)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</si>
  <si>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собственности, относящиеся к инфраструктуре индустриальных (промышленных) парков</t>
  </si>
  <si>
    <t>Возмещение части затрат промышленных предприятий - резидентов  индустриальных (промышленных) парков и промышленных технопарков 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</si>
  <si>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Субсидии юридическим лицам на компенсацию части затрат на проведение экспертизы проектов индустриальных (промышленных) парков</t>
  </si>
  <si>
    <t xml:space="preserve">Субсидии подведомственным юридическим лицам на возмещение произведенных затрат на содержание, обслуживание и эксплуатацию инфраструктурных объектов, принадлежащих Республике Дагестан </t>
  </si>
  <si>
    <t>Субсидия на обеспечение деятельности центров прототипирования, стандартизации, инжиниринга, специализированных организаций промышленных кластеров, управляющих компаний индустриальных парков, промышленных технопарков</t>
  </si>
  <si>
    <t>Проведение для региональных компаний семинаров, круглых столов по вопросам                                внешнеэкономического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</si>
  <si>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пилотных партий на экспорт при несырьевом неэнергетическом экспорте</t>
  </si>
  <si>
    <t>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</si>
  <si>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потенциале Республики Дагестан, перевод информационных материалов и документов</t>
  </si>
  <si>
    <t>Обеспечение деятельности государственного бюджетного учреждения "Ярмарки Республики Дагестан"</t>
  </si>
  <si>
    <t xml:space="preserve">Реализация дополнительных мероприятий по финансовому обеспечению деятельности (докапитализация) Фонда развития промышленности Республики Дагестан  </t>
  </si>
  <si>
    <t>Предусмотрено в республиканском бюджете РД на 2022 год</t>
  </si>
  <si>
    <t xml:space="preserve">Минпромторг РД                     Минсельхозпрод РД,                             органы местного самоуправления МО РД                               (по согласованию)   </t>
  </si>
  <si>
    <t>Компенсация части затрат на приобретение грузового специализированного автотранспорта, не находившегося в эксплуатации, - автолавок (автомобилей, оборудованных для организации развозной торговли с них), автофургонов</t>
  </si>
  <si>
    <t>Уточненный объем финансовых средств на отчетный дату</t>
  </si>
  <si>
    <t xml:space="preserve">                                                                                 Приложение № 4
</t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</si>
  <si>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20"/>
        <rFont val="Times New Roman"/>
        <family val="1"/>
        <charset val="204"/>
      </rPr>
      <t xml:space="preserve"> </t>
    </r>
  </si>
  <si>
    <t xml:space="preserve">ПРЕДВАРИТЕЛЬНЫЕ 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 2022 г. (в млн.руб.)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</si>
</sst>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#,##0.0000"/>
    <numFmt numFmtId="170" formatCode="0.000000"/>
    <numFmt numFmtId="171" formatCode="#,##0.00000"/>
    <numFmt numFmtId="172" formatCode="0.00000"/>
    <numFmt numFmtId="173" formatCode="#,##0.000000"/>
  </numFmts>
  <fonts count="8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top"/>
    </xf>
    <xf numFmtId="16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166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173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7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/>
    <xf numFmtId="4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 applyBorder="1"/>
    <xf numFmtId="0" fontId="7" fillId="2" borderId="0" xfId="0" applyFont="1" applyFill="1"/>
    <xf numFmtId="173" fontId="5" fillId="2" borderId="0" xfId="0" applyNumberFormat="1" applyFont="1" applyFill="1"/>
    <xf numFmtId="171" fontId="4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wrapText="1"/>
    </xf>
    <xf numFmtId="172" fontId="5" fillId="2" borderId="1" xfId="0" applyNumberFormat="1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71" fontId="4" fillId="2" borderId="7" xfId="0" applyNumberFormat="1" applyFont="1" applyFill="1" applyBorder="1" applyAlignment="1">
      <alignment horizontal="center" vertical="center"/>
    </xf>
    <xf numFmtId="171" fontId="5" fillId="2" borderId="0" xfId="0" applyNumberFormat="1" applyFont="1" applyFill="1"/>
    <xf numFmtId="168" fontId="4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37"/>
  <sheetViews>
    <sheetView tabSelected="1" view="pageBreakPreview" topLeftCell="A58" zoomScale="40" zoomScaleNormal="100" zoomScaleSheetLayoutView="40" zoomScalePageLayoutView="21" workbookViewId="0">
      <selection activeCell="G74" sqref="G74"/>
    </sheetView>
  </sheetViews>
  <sheetFormatPr defaultColWidth="8.85546875" defaultRowHeight="26.25" x14ac:dyDescent="0.4"/>
  <cols>
    <col min="1" max="1" width="1.7109375" style="1" customWidth="1"/>
    <col min="2" max="2" width="9.7109375" style="15" customWidth="1"/>
    <col min="3" max="3" width="59.28515625" style="15" customWidth="1"/>
    <col min="4" max="4" width="25.140625" style="15" customWidth="1"/>
    <col min="5" max="6" width="20.28515625" style="1" customWidth="1"/>
    <col min="7" max="7" width="22.140625" style="1" customWidth="1"/>
    <col min="8" max="8" width="15.7109375" style="1" customWidth="1"/>
    <col min="9" max="9" width="18.28515625" style="1" customWidth="1"/>
    <col min="10" max="10" width="24.7109375" style="1" customWidth="1"/>
    <col min="11" max="11" width="24.85546875" style="1" customWidth="1"/>
    <col min="12" max="12" width="17.42578125" style="1" customWidth="1"/>
    <col min="13" max="13" width="20.7109375" style="1" customWidth="1"/>
    <col min="14" max="14" width="14.7109375" style="1" customWidth="1"/>
    <col min="15" max="15" width="15.5703125" style="1" customWidth="1"/>
    <col min="16" max="16" width="25.85546875" style="1" customWidth="1"/>
    <col min="17" max="17" width="18.42578125" style="1" customWidth="1"/>
    <col min="18" max="18" width="24.140625" style="1" customWidth="1"/>
    <col min="19" max="19" width="16.5703125" style="1" customWidth="1"/>
    <col min="20" max="20" width="19.28515625" style="1" customWidth="1"/>
    <col min="21" max="21" width="23.5703125" style="1" customWidth="1"/>
    <col min="22" max="22" width="19.85546875" style="1" customWidth="1"/>
    <col min="23" max="23" width="25" style="1" customWidth="1"/>
    <col min="24" max="24" width="16.85546875" style="1" customWidth="1"/>
    <col min="25" max="25" width="23.5703125" style="11" customWidth="1"/>
    <col min="26" max="26" width="10.7109375" style="1" customWidth="1"/>
    <col min="27" max="27" width="9.42578125" style="1" customWidth="1"/>
    <col min="28" max="28" width="31.7109375" style="1" customWidth="1"/>
    <col min="29" max="16384" width="8.85546875" style="1"/>
  </cols>
  <sheetData>
    <row r="1" spans="2:25" ht="49.15" customHeight="1" x14ac:dyDescent="0.4">
      <c r="B1" s="80" t="s">
        <v>120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1"/>
    </row>
    <row r="2" spans="2:25" ht="116.45" customHeight="1" x14ac:dyDescent="0.4">
      <c r="B2" s="90" t="s">
        <v>122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2:25" ht="111" customHeight="1" x14ac:dyDescent="0.4">
      <c r="B3" s="84" t="s">
        <v>0</v>
      </c>
      <c r="C3" s="85" t="s">
        <v>2</v>
      </c>
      <c r="D3" s="85" t="s">
        <v>3</v>
      </c>
      <c r="E3" s="88" t="s">
        <v>92</v>
      </c>
      <c r="F3" s="88"/>
      <c r="G3" s="88"/>
      <c r="H3" s="88"/>
      <c r="I3" s="88"/>
      <c r="J3" s="89" t="s">
        <v>116</v>
      </c>
      <c r="K3" s="82" t="s">
        <v>119</v>
      </c>
      <c r="L3" s="82"/>
      <c r="M3" s="82"/>
      <c r="N3" s="82"/>
      <c r="O3" s="82"/>
      <c r="P3" s="82" t="s">
        <v>89</v>
      </c>
      <c r="Q3" s="82"/>
      <c r="R3" s="82"/>
      <c r="S3" s="82"/>
      <c r="T3" s="82"/>
      <c r="U3" s="82" t="s">
        <v>9</v>
      </c>
      <c r="V3" s="82"/>
      <c r="W3" s="82"/>
      <c r="X3" s="82"/>
      <c r="Y3" s="82"/>
    </row>
    <row r="4" spans="2:25" ht="21" customHeight="1" x14ac:dyDescent="0.4">
      <c r="B4" s="84"/>
      <c r="C4" s="86"/>
      <c r="D4" s="86"/>
      <c r="E4" s="83" t="s">
        <v>4</v>
      </c>
      <c r="F4" s="83" t="s">
        <v>5</v>
      </c>
      <c r="G4" s="83"/>
      <c r="H4" s="83"/>
      <c r="I4" s="83"/>
      <c r="J4" s="89"/>
      <c r="K4" s="83" t="s">
        <v>4</v>
      </c>
      <c r="L4" s="82" t="s">
        <v>5</v>
      </c>
      <c r="M4" s="82"/>
      <c r="N4" s="82"/>
      <c r="O4" s="82"/>
      <c r="P4" s="83" t="s">
        <v>4</v>
      </c>
      <c r="Q4" s="82" t="s">
        <v>5</v>
      </c>
      <c r="R4" s="82"/>
      <c r="S4" s="82"/>
      <c r="T4" s="82"/>
      <c r="U4" s="83" t="s">
        <v>4</v>
      </c>
      <c r="V4" s="82" t="s">
        <v>5</v>
      </c>
      <c r="W4" s="82"/>
      <c r="X4" s="82"/>
      <c r="Y4" s="82"/>
    </row>
    <row r="5" spans="2:25" ht="153.75" customHeight="1" x14ac:dyDescent="0.4">
      <c r="B5" s="84"/>
      <c r="C5" s="87"/>
      <c r="D5" s="87"/>
      <c r="E5" s="83"/>
      <c r="F5" s="75" t="s">
        <v>13</v>
      </c>
      <c r="G5" s="75" t="s">
        <v>6</v>
      </c>
      <c r="H5" s="75" t="s">
        <v>7</v>
      </c>
      <c r="I5" s="75" t="s">
        <v>8</v>
      </c>
      <c r="J5" s="89"/>
      <c r="K5" s="83"/>
      <c r="L5" s="75" t="s">
        <v>14</v>
      </c>
      <c r="M5" s="75" t="s">
        <v>6</v>
      </c>
      <c r="N5" s="75" t="s">
        <v>7</v>
      </c>
      <c r="O5" s="75" t="s">
        <v>8</v>
      </c>
      <c r="P5" s="83"/>
      <c r="Q5" s="75" t="s">
        <v>14</v>
      </c>
      <c r="R5" s="75" t="s">
        <v>6</v>
      </c>
      <c r="S5" s="75" t="s">
        <v>7</v>
      </c>
      <c r="T5" s="75" t="s">
        <v>8</v>
      </c>
      <c r="U5" s="83"/>
      <c r="V5" s="75" t="s">
        <v>15</v>
      </c>
      <c r="W5" s="75" t="s">
        <v>6</v>
      </c>
      <c r="X5" s="67" t="s">
        <v>7</v>
      </c>
      <c r="Y5" s="75" t="s">
        <v>8</v>
      </c>
    </row>
    <row r="6" spans="2:25" ht="24" customHeight="1" x14ac:dyDescent="0.4">
      <c r="B6" s="78">
        <v>1</v>
      </c>
      <c r="C6" s="79">
        <v>2</v>
      </c>
      <c r="D6" s="79">
        <v>3</v>
      </c>
      <c r="E6" s="77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7">
        <v>10</v>
      </c>
      <c r="L6" s="76">
        <v>11</v>
      </c>
      <c r="M6" s="76">
        <v>12</v>
      </c>
      <c r="N6" s="76">
        <v>13</v>
      </c>
      <c r="O6" s="76">
        <v>14</v>
      </c>
      <c r="P6" s="77">
        <v>10</v>
      </c>
      <c r="Q6" s="76">
        <v>11</v>
      </c>
      <c r="R6" s="76">
        <v>12</v>
      </c>
      <c r="S6" s="76">
        <v>13</v>
      </c>
      <c r="T6" s="76">
        <v>14</v>
      </c>
      <c r="U6" s="77">
        <v>15</v>
      </c>
      <c r="V6" s="76">
        <v>16</v>
      </c>
      <c r="W6" s="76">
        <v>17</v>
      </c>
      <c r="X6" s="4">
        <v>18</v>
      </c>
      <c r="Y6" s="76">
        <v>19</v>
      </c>
    </row>
    <row r="7" spans="2:25" ht="97.5" customHeight="1" x14ac:dyDescent="0.4">
      <c r="B7" s="78" t="s">
        <v>1</v>
      </c>
      <c r="C7" s="76" t="s">
        <v>32</v>
      </c>
      <c r="D7" s="79" t="s">
        <v>31</v>
      </c>
      <c r="E7" s="17">
        <f t="shared" ref="E7:Y7" si="0">E8+E9+E10+E11+E12+E13+E15+E16+E17+E18+E19+E20+E21+E22+E23</f>
        <v>258.30624</v>
      </c>
      <c r="F7" s="18">
        <f t="shared" si="0"/>
        <v>0</v>
      </c>
      <c r="G7" s="17">
        <f t="shared" si="0"/>
        <v>163.54924</v>
      </c>
      <c r="H7" s="18">
        <f t="shared" si="0"/>
        <v>0</v>
      </c>
      <c r="I7" s="17">
        <f t="shared" si="0"/>
        <v>94.757000000000005</v>
      </c>
      <c r="J7" s="17">
        <f t="shared" si="0"/>
        <v>163.54924</v>
      </c>
      <c r="K7" s="17">
        <f t="shared" si="0"/>
        <v>258.30624</v>
      </c>
      <c r="L7" s="18">
        <f t="shared" si="0"/>
        <v>0</v>
      </c>
      <c r="M7" s="19">
        <f t="shared" si="0"/>
        <v>163.54924</v>
      </c>
      <c r="N7" s="18">
        <f t="shared" si="0"/>
        <v>0</v>
      </c>
      <c r="O7" s="18">
        <f t="shared" si="0"/>
        <v>94.757000000000005</v>
      </c>
      <c r="P7" s="17">
        <f t="shared" si="0"/>
        <v>318.03224000000006</v>
      </c>
      <c r="Q7" s="18">
        <f t="shared" si="0"/>
        <v>0</v>
      </c>
      <c r="R7" s="19">
        <f t="shared" si="0"/>
        <v>162.84924000000001</v>
      </c>
      <c r="S7" s="18">
        <f t="shared" si="0"/>
        <v>0</v>
      </c>
      <c r="T7" s="21">
        <f t="shared" si="0"/>
        <v>155.18300000000002</v>
      </c>
      <c r="U7" s="19">
        <f t="shared" si="0"/>
        <v>318.03224000000006</v>
      </c>
      <c r="V7" s="18">
        <f t="shared" si="0"/>
        <v>0</v>
      </c>
      <c r="W7" s="19">
        <f t="shared" si="0"/>
        <v>162.84924000000001</v>
      </c>
      <c r="X7" s="20">
        <f t="shared" si="0"/>
        <v>0</v>
      </c>
      <c r="Y7" s="21">
        <f t="shared" si="0"/>
        <v>155.18300000000002</v>
      </c>
    </row>
    <row r="8" spans="2:25" ht="192.6" customHeight="1" x14ac:dyDescent="0.4">
      <c r="B8" s="2" t="s">
        <v>16</v>
      </c>
      <c r="C8" s="3" t="s">
        <v>95</v>
      </c>
      <c r="D8" s="79" t="s">
        <v>31</v>
      </c>
      <c r="E8" s="18">
        <f>SUM(F8:I8)</f>
        <v>133.357</v>
      </c>
      <c r="F8" s="22">
        <v>0</v>
      </c>
      <c r="G8" s="22">
        <v>50.6</v>
      </c>
      <c r="H8" s="22">
        <v>0</v>
      </c>
      <c r="I8" s="23">
        <v>82.757000000000005</v>
      </c>
      <c r="J8" s="31">
        <v>50.6</v>
      </c>
      <c r="K8" s="18">
        <f>SUM(L8:O8)</f>
        <v>133.357</v>
      </c>
      <c r="L8" s="22">
        <v>0</v>
      </c>
      <c r="M8" s="18">
        <v>50.6</v>
      </c>
      <c r="N8" s="22">
        <v>0</v>
      </c>
      <c r="O8" s="22">
        <v>82.757000000000005</v>
      </c>
      <c r="P8" s="21">
        <f>SUM(Q8:T8)</f>
        <v>149.60500000000002</v>
      </c>
      <c r="Q8" s="22">
        <v>0</v>
      </c>
      <c r="R8" s="18">
        <v>50.6</v>
      </c>
      <c r="S8" s="22">
        <v>0</v>
      </c>
      <c r="T8" s="23">
        <f>1.406+3.51+0.189+93.9</f>
        <v>99.00500000000001</v>
      </c>
      <c r="U8" s="21">
        <f>SUM(V8:Y8)</f>
        <v>149.60500000000002</v>
      </c>
      <c r="V8" s="22">
        <v>0</v>
      </c>
      <c r="W8" s="18">
        <v>50.6</v>
      </c>
      <c r="X8" s="24">
        <v>0</v>
      </c>
      <c r="Y8" s="25">
        <f>1.406+3.51+0.189+93.9</f>
        <v>99.00500000000001</v>
      </c>
    </row>
    <row r="9" spans="2:25" ht="115.15" customHeight="1" x14ac:dyDescent="0.4">
      <c r="B9" s="2" t="s">
        <v>17</v>
      </c>
      <c r="C9" s="3" t="s">
        <v>87</v>
      </c>
      <c r="D9" s="79" t="s">
        <v>31</v>
      </c>
      <c r="E9" s="31">
        <f t="shared" ref="E9:E23" si="1">SUM(F9:I9)</f>
        <v>0</v>
      </c>
      <c r="F9" s="22">
        <v>0</v>
      </c>
      <c r="G9" s="22">
        <v>0</v>
      </c>
      <c r="H9" s="22">
        <v>0</v>
      </c>
      <c r="I9" s="22">
        <v>0</v>
      </c>
      <c r="J9" s="68">
        <v>0</v>
      </c>
      <c r="K9" s="21">
        <f t="shared" ref="K9:K23" si="2">SUM(L9:O9)</f>
        <v>0</v>
      </c>
      <c r="L9" s="26">
        <v>0</v>
      </c>
      <c r="M9" s="26">
        <v>0</v>
      </c>
      <c r="N9" s="26">
        <v>0</v>
      </c>
      <c r="O9" s="27"/>
      <c r="P9" s="21">
        <f t="shared" ref="P9:P13" si="3">SUM(Q9:T9)</f>
        <v>0</v>
      </c>
      <c r="Q9" s="26">
        <v>0</v>
      </c>
      <c r="R9" s="26">
        <v>0</v>
      </c>
      <c r="S9" s="26">
        <v>0</v>
      </c>
      <c r="T9" s="27">
        <v>0</v>
      </c>
      <c r="U9" s="21">
        <f t="shared" ref="U9:U23" si="4">SUM(V9:Y9)</f>
        <v>0</v>
      </c>
      <c r="V9" s="26">
        <v>0</v>
      </c>
      <c r="W9" s="26">
        <v>0</v>
      </c>
      <c r="X9" s="28">
        <v>0</v>
      </c>
      <c r="Y9" s="29">
        <v>0</v>
      </c>
    </row>
    <row r="10" spans="2:25" ht="262.5" x14ac:dyDescent="0.4">
      <c r="B10" s="2" t="s">
        <v>18</v>
      </c>
      <c r="C10" s="3" t="s">
        <v>96</v>
      </c>
      <c r="D10" s="79" t="s">
        <v>31</v>
      </c>
      <c r="E10" s="31">
        <f t="shared" si="1"/>
        <v>12</v>
      </c>
      <c r="F10" s="33">
        <v>0</v>
      </c>
      <c r="G10" s="33">
        <v>0</v>
      </c>
      <c r="H10" s="33">
        <v>0</v>
      </c>
      <c r="I10" s="33">
        <v>12</v>
      </c>
      <c r="J10" s="31">
        <v>0</v>
      </c>
      <c r="K10" s="21">
        <f t="shared" si="2"/>
        <v>12</v>
      </c>
      <c r="L10" s="30">
        <v>0</v>
      </c>
      <c r="M10" s="31">
        <v>0</v>
      </c>
      <c r="N10" s="30">
        <v>0</v>
      </c>
      <c r="O10" s="27">
        <v>12</v>
      </c>
      <c r="P10" s="21">
        <f t="shared" si="3"/>
        <v>24.680999999999997</v>
      </c>
      <c r="Q10" s="30">
        <v>0</v>
      </c>
      <c r="R10" s="31">
        <v>0</v>
      </c>
      <c r="S10" s="30">
        <v>0</v>
      </c>
      <c r="T10" s="27">
        <f>8.5+0.481+15.7</f>
        <v>24.680999999999997</v>
      </c>
      <c r="U10" s="21">
        <f t="shared" si="4"/>
        <v>24.680999999999997</v>
      </c>
      <c r="V10" s="30">
        <v>0</v>
      </c>
      <c r="W10" s="30">
        <v>0</v>
      </c>
      <c r="X10" s="32">
        <v>0</v>
      </c>
      <c r="Y10" s="29">
        <f>8.5+0.481+15.7</f>
        <v>24.680999999999997</v>
      </c>
    </row>
    <row r="11" spans="2:25" ht="236.25" x14ac:dyDescent="0.4">
      <c r="B11" s="2" t="s">
        <v>19</v>
      </c>
      <c r="C11" s="3" t="s">
        <v>33</v>
      </c>
      <c r="D11" s="79" t="s">
        <v>31</v>
      </c>
      <c r="E11" s="31">
        <f t="shared" si="1"/>
        <v>0</v>
      </c>
      <c r="F11" s="33">
        <v>0</v>
      </c>
      <c r="G11" s="33">
        <v>0</v>
      </c>
      <c r="H11" s="33">
        <v>0</v>
      </c>
      <c r="I11" s="33">
        <v>0</v>
      </c>
      <c r="J11" s="31">
        <v>0</v>
      </c>
      <c r="K11" s="21">
        <f t="shared" si="2"/>
        <v>0</v>
      </c>
      <c r="L11" s="33">
        <v>0</v>
      </c>
      <c r="M11" s="33">
        <v>0</v>
      </c>
      <c r="N11" s="33">
        <v>0</v>
      </c>
      <c r="O11" s="27">
        <v>0</v>
      </c>
      <c r="P11" s="21">
        <f t="shared" si="3"/>
        <v>4.8</v>
      </c>
      <c r="Q11" s="33">
        <v>0</v>
      </c>
      <c r="R11" s="33">
        <v>0</v>
      </c>
      <c r="S11" s="33">
        <v>0</v>
      </c>
      <c r="T11" s="27">
        <v>4.8</v>
      </c>
      <c r="U11" s="21">
        <f t="shared" si="4"/>
        <v>4.8</v>
      </c>
      <c r="V11" s="33">
        <v>0</v>
      </c>
      <c r="W11" s="33">
        <v>0</v>
      </c>
      <c r="X11" s="34">
        <v>0</v>
      </c>
      <c r="Y11" s="29">
        <v>4.8</v>
      </c>
    </row>
    <row r="12" spans="2:25" ht="210" x14ac:dyDescent="0.4">
      <c r="B12" s="2" t="s">
        <v>20</v>
      </c>
      <c r="C12" s="3" t="s">
        <v>79</v>
      </c>
      <c r="D12" s="79" t="s">
        <v>31</v>
      </c>
      <c r="E12" s="31">
        <f t="shared" si="1"/>
        <v>0</v>
      </c>
      <c r="F12" s="33">
        <v>0</v>
      </c>
      <c r="G12" s="33">
        <v>0</v>
      </c>
      <c r="H12" s="33">
        <v>0</v>
      </c>
      <c r="I12" s="33">
        <v>0</v>
      </c>
      <c r="J12" s="31">
        <v>0</v>
      </c>
      <c r="K12" s="21">
        <f t="shared" si="2"/>
        <v>0</v>
      </c>
      <c r="L12" s="33">
        <v>0</v>
      </c>
      <c r="M12" s="33">
        <v>0</v>
      </c>
      <c r="N12" s="33">
        <v>0</v>
      </c>
      <c r="O12" s="40">
        <v>0</v>
      </c>
      <c r="P12" s="21">
        <f t="shared" si="3"/>
        <v>2.9969999999999999</v>
      </c>
      <c r="Q12" s="33">
        <v>0</v>
      </c>
      <c r="R12" s="33">
        <v>0</v>
      </c>
      <c r="S12" s="33">
        <v>0</v>
      </c>
      <c r="T12" s="35">
        <f>2.9+0.097</f>
        <v>2.9969999999999999</v>
      </c>
      <c r="U12" s="21">
        <f t="shared" si="4"/>
        <v>2.9969999999999999</v>
      </c>
      <c r="V12" s="33">
        <v>0</v>
      </c>
      <c r="W12" s="33">
        <v>0</v>
      </c>
      <c r="X12" s="34">
        <v>0</v>
      </c>
      <c r="Y12" s="36">
        <f>2.9+0.097</f>
        <v>2.9969999999999999</v>
      </c>
    </row>
    <row r="13" spans="2:25" ht="213.6" customHeight="1" x14ac:dyDescent="0.4">
      <c r="B13" s="2" t="s">
        <v>21</v>
      </c>
      <c r="C13" s="3" t="s">
        <v>121</v>
      </c>
      <c r="D13" s="79" t="s">
        <v>31</v>
      </c>
      <c r="E13" s="31">
        <f t="shared" si="1"/>
        <v>0</v>
      </c>
      <c r="F13" s="33">
        <v>0</v>
      </c>
      <c r="G13" s="33">
        <v>0</v>
      </c>
      <c r="H13" s="33">
        <v>0</v>
      </c>
      <c r="I13" s="33">
        <v>0</v>
      </c>
      <c r="J13" s="37">
        <v>0</v>
      </c>
      <c r="K13" s="21">
        <f t="shared" si="2"/>
        <v>0</v>
      </c>
      <c r="L13" s="30">
        <v>0</v>
      </c>
      <c r="M13" s="30">
        <v>0</v>
      </c>
      <c r="N13" s="30">
        <v>0</v>
      </c>
      <c r="O13" s="27">
        <v>0</v>
      </c>
      <c r="P13" s="21">
        <f t="shared" si="3"/>
        <v>4.4000000000000004</v>
      </c>
      <c r="Q13" s="30">
        <v>0</v>
      </c>
      <c r="R13" s="30">
        <v>0</v>
      </c>
      <c r="S13" s="30">
        <v>0</v>
      </c>
      <c r="T13" s="27">
        <f>4.4</f>
        <v>4.4000000000000004</v>
      </c>
      <c r="U13" s="18">
        <f t="shared" si="4"/>
        <v>4.4000000000000004</v>
      </c>
      <c r="V13" s="30">
        <v>0</v>
      </c>
      <c r="W13" s="37">
        <v>0</v>
      </c>
      <c r="X13" s="32">
        <v>0</v>
      </c>
      <c r="Y13" s="29">
        <f>4.4</f>
        <v>4.4000000000000004</v>
      </c>
    </row>
    <row r="14" spans="2:25" ht="27.75" customHeight="1" x14ac:dyDescent="0.4">
      <c r="B14" s="76">
        <v>1</v>
      </c>
      <c r="C14" s="76">
        <v>2</v>
      </c>
      <c r="D14" s="76">
        <v>3</v>
      </c>
      <c r="E14" s="38">
        <v>4</v>
      </c>
      <c r="F14" s="38">
        <v>5</v>
      </c>
      <c r="G14" s="38">
        <v>6</v>
      </c>
      <c r="H14" s="38">
        <v>7</v>
      </c>
      <c r="I14" s="38">
        <v>8</v>
      </c>
      <c r="J14" s="38">
        <v>9</v>
      </c>
      <c r="K14" s="37">
        <v>10</v>
      </c>
      <c r="L14" s="38">
        <v>11</v>
      </c>
      <c r="M14" s="38">
        <v>12</v>
      </c>
      <c r="N14" s="38">
        <v>13</v>
      </c>
      <c r="O14" s="38">
        <v>14</v>
      </c>
      <c r="P14" s="37">
        <v>10</v>
      </c>
      <c r="Q14" s="38">
        <v>11</v>
      </c>
      <c r="R14" s="38">
        <v>12</v>
      </c>
      <c r="S14" s="38">
        <v>13</v>
      </c>
      <c r="T14" s="38">
        <v>14</v>
      </c>
      <c r="U14" s="37">
        <v>15</v>
      </c>
      <c r="V14" s="38">
        <v>16</v>
      </c>
      <c r="W14" s="38">
        <v>17</v>
      </c>
      <c r="X14" s="39">
        <v>18</v>
      </c>
      <c r="Y14" s="39">
        <v>19</v>
      </c>
    </row>
    <row r="15" spans="2:25" ht="288.75" x14ac:dyDescent="0.4">
      <c r="B15" s="2" t="s">
        <v>22</v>
      </c>
      <c r="C15" s="3" t="s">
        <v>88</v>
      </c>
      <c r="D15" s="79" t="s">
        <v>31</v>
      </c>
      <c r="E15" s="31">
        <f t="shared" si="1"/>
        <v>0</v>
      </c>
      <c r="F15" s="33">
        <v>0</v>
      </c>
      <c r="G15" s="33">
        <v>0</v>
      </c>
      <c r="H15" s="33">
        <v>0</v>
      </c>
      <c r="I15" s="33">
        <v>0</v>
      </c>
      <c r="J15" s="18">
        <v>0</v>
      </c>
      <c r="K15" s="21">
        <f t="shared" si="2"/>
        <v>0</v>
      </c>
      <c r="L15" s="40">
        <v>0</v>
      </c>
      <c r="M15" s="40">
        <v>0</v>
      </c>
      <c r="N15" s="40">
        <v>0</v>
      </c>
      <c r="O15" s="40">
        <v>0</v>
      </c>
      <c r="P15" s="21">
        <f t="shared" ref="P15:P23" si="5">SUM(Q15:T15)</f>
        <v>19.3</v>
      </c>
      <c r="Q15" s="40">
        <v>0</v>
      </c>
      <c r="R15" s="40">
        <v>0</v>
      </c>
      <c r="S15" s="40">
        <v>0</v>
      </c>
      <c r="T15" s="40">
        <f>19.3</f>
        <v>19.3</v>
      </c>
      <c r="U15" s="21">
        <f t="shared" si="4"/>
        <v>19.3</v>
      </c>
      <c r="V15" s="40">
        <v>0</v>
      </c>
      <c r="W15" s="40">
        <v>0</v>
      </c>
      <c r="X15" s="41">
        <v>0</v>
      </c>
      <c r="Y15" s="41">
        <f>19.3</f>
        <v>19.3</v>
      </c>
    </row>
    <row r="16" spans="2:25" ht="207.75" customHeight="1" x14ac:dyDescent="0.4">
      <c r="B16" s="2" t="s">
        <v>23</v>
      </c>
      <c r="C16" s="3" t="s">
        <v>83</v>
      </c>
      <c r="D16" s="79" t="s">
        <v>31</v>
      </c>
      <c r="E16" s="31">
        <f t="shared" si="1"/>
        <v>0</v>
      </c>
      <c r="F16" s="33">
        <v>0</v>
      </c>
      <c r="G16" s="33">
        <v>0</v>
      </c>
      <c r="H16" s="33">
        <v>0</v>
      </c>
      <c r="I16" s="31">
        <v>0</v>
      </c>
      <c r="J16" s="18">
        <v>0</v>
      </c>
      <c r="K16" s="21">
        <f t="shared" si="2"/>
        <v>0</v>
      </c>
      <c r="L16" s="40">
        <v>0</v>
      </c>
      <c r="M16" s="40">
        <v>0</v>
      </c>
      <c r="N16" s="40">
        <v>0</v>
      </c>
      <c r="O16" s="27">
        <v>0</v>
      </c>
      <c r="P16" s="21">
        <f t="shared" si="5"/>
        <v>0</v>
      </c>
      <c r="Q16" s="40">
        <v>0</v>
      </c>
      <c r="R16" s="40">
        <v>0</v>
      </c>
      <c r="S16" s="40">
        <v>0</v>
      </c>
      <c r="T16" s="27">
        <v>0</v>
      </c>
      <c r="U16" s="21">
        <f t="shared" si="4"/>
        <v>0</v>
      </c>
      <c r="V16" s="40">
        <v>0</v>
      </c>
      <c r="W16" s="40">
        <v>0</v>
      </c>
      <c r="X16" s="41">
        <v>0</v>
      </c>
      <c r="Y16" s="41">
        <v>0</v>
      </c>
    </row>
    <row r="17" spans="2:25" ht="172.15" customHeight="1" x14ac:dyDescent="0.4">
      <c r="B17" s="2" t="s">
        <v>24</v>
      </c>
      <c r="C17" s="3" t="s">
        <v>82</v>
      </c>
      <c r="D17" s="79" t="s">
        <v>31</v>
      </c>
      <c r="E17" s="31">
        <f t="shared" si="1"/>
        <v>0</v>
      </c>
      <c r="F17" s="33">
        <v>0</v>
      </c>
      <c r="G17" s="33">
        <v>0</v>
      </c>
      <c r="H17" s="33">
        <v>0</v>
      </c>
      <c r="I17" s="33">
        <v>0</v>
      </c>
      <c r="J17" s="37">
        <v>0</v>
      </c>
      <c r="K17" s="21">
        <f t="shared" si="2"/>
        <v>0</v>
      </c>
      <c r="L17" s="30">
        <v>0</v>
      </c>
      <c r="M17" s="30">
        <v>0</v>
      </c>
      <c r="N17" s="30">
        <v>0</v>
      </c>
      <c r="O17" s="27">
        <v>0</v>
      </c>
      <c r="P17" s="21">
        <f t="shared" si="5"/>
        <v>0</v>
      </c>
      <c r="Q17" s="30">
        <v>0</v>
      </c>
      <c r="R17" s="30">
        <v>0</v>
      </c>
      <c r="S17" s="30">
        <v>0</v>
      </c>
      <c r="T17" s="27">
        <v>0</v>
      </c>
      <c r="U17" s="21">
        <f t="shared" si="4"/>
        <v>0</v>
      </c>
      <c r="V17" s="30">
        <v>0</v>
      </c>
      <c r="W17" s="30">
        <v>0</v>
      </c>
      <c r="X17" s="32">
        <v>0</v>
      </c>
      <c r="Y17" s="32">
        <v>0</v>
      </c>
    </row>
    <row r="18" spans="2:25" ht="294" customHeight="1" x14ac:dyDescent="0.4">
      <c r="B18" s="2" t="s">
        <v>25</v>
      </c>
      <c r="C18" s="3" t="s">
        <v>97</v>
      </c>
      <c r="D18" s="79" t="s">
        <v>31</v>
      </c>
      <c r="E18" s="21">
        <f t="shared" si="1"/>
        <v>0</v>
      </c>
      <c r="F18" s="33">
        <v>0</v>
      </c>
      <c r="G18" s="30">
        <v>0</v>
      </c>
      <c r="H18" s="33">
        <v>0</v>
      </c>
      <c r="I18" s="30">
        <v>0</v>
      </c>
      <c r="J18" s="37">
        <v>0</v>
      </c>
      <c r="K18" s="31">
        <f t="shared" si="2"/>
        <v>0</v>
      </c>
      <c r="L18" s="30">
        <v>0</v>
      </c>
      <c r="M18" s="30">
        <v>0</v>
      </c>
      <c r="N18" s="30">
        <v>0</v>
      </c>
      <c r="O18" s="27">
        <v>0</v>
      </c>
      <c r="P18" s="31">
        <v>0</v>
      </c>
      <c r="Q18" s="30">
        <v>0</v>
      </c>
      <c r="R18" s="30">
        <v>0</v>
      </c>
      <c r="S18" s="30">
        <v>0</v>
      </c>
      <c r="T18" s="27">
        <v>0</v>
      </c>
      <c r="U18" s="21">
        <f t="shared" si="4"/>
        <v>0</v>
      </c>
      <c r="V18" s="30">
        <v>0</v>
      </c>
      <c r="W18" s="30">
        <v>0</v>
      </c>
      <c r="X18" s="32">
        <v>0</v>
      </c>
      <c r="Y18" s="32">
        <v>0</v>
      </c>
    </row>
    <row r="19" spans="2:25" ht="194.25" customHeight="1" x14ac:dyDescent="0.4">
      <c r="B19" s="2" t="s">
        <v>26</v>
      </c>
      <c r="C19" s="3" t="s">
        <v>104</v>
      </c>
      <c r="D19" s="79" t="s">
        <v>31</v>
      </c>
      <c r="E19" s="31">
        <f t="shared" si="1"/>
        <v>0</v>
      </c>
      <c r="F19" s="33">
        <v>0</v>
      </c>
      <c r="G19" s="33">
        <v>0</v>
      </c>
      <c r="H19" s="33">
        <v>0</v>
      </c>
      <c r="I19" s="33">
        <v>0</v>
      </c>
      <c r="J19" s="31">
        <v>0</v>
      </c>
      <c r="K19" s="21">
        <f t="shared" si="2"/>
        <v>0</v>
      </c>
      <c r="L19" s="33">
        <v>0</v>
      </c>
      <c r="M19" s="30">
        <v>0</v>
      </c>
      <c r="N19" s="33">
        <v>0</v>
      </c>
      <c r="O19" s="27">
        <v>0</v>
      </c>
      <c r="P19" s="21">
        <f t="shared" si="5"/>
        <v>0</v>
      </c>
      <c r="Q19" s="33">
        <v>0</v>
      </c>
      <c r="R19" s="30">
        <v>0</v>
      </c>
      <c r="S19" s="33">
        <v>0</v>
      </c>
      <c r="T19" s="27">
        <v>0</v>
      </c>
      <c r="U19" s="21">
        <f t="shared" si="4"/>
        <v>0</v>
      </c>
      <c r="V19" s="33">
        <v>0</v>
      </c>
      <c r="W19" s="33">
        <v>0</v>
      </c>
      <c r="X19" s="34">
        <v>0</v>
      </c>
      <c r="Y19" s="34">
        <v>0</v>
      </c>
    </row>
    <row r="20" spans="2:25" ht="225" customHeight="1" x14ac:dyDescent="0.4">
      <c r="B20" s="2" t="s">
        <v>27</v>
      </c>
      <c r="C20" s="3" t="s">
        <v>34</v>
      </c>
      <c r="D20" s="79" t="s">
        <v>31</v>
      </c>
      <c r="E20" s="31">
        <f t="shared" si="1"/>
        <v>0</v>
      </c>
      <c r="F20" s="33">
        <v>0</v>
      </c>
      <c r="G20" s="33">
        <v>0</v>
      </c>
      <c r="H20" s="33">
        <v>0</v>
      </c>
      <c r="I20" s="33">
        <v>0</v>
      </c>
      <c r="J20" s="37">
        <v>0</v>
      </c>
      <c r="K20" s="21">
        <f t="shared" si="2"/>
        <v>0</v>
      </c>
      <c r="L20" s="30">
        <v>0</v>
      </c>
      <c r="M20" s="30">
        <v>0</v>
      </c>
      <c r="N20" s="30">
        <v>0</v>
      </c>
      <c r="O20" s="27">
        <v>0</v>
      </c>
      <c r="P20" s="21">
        <f t="shared" si="5"/>
        <v>0</v>
      </c>
      <c r="Q20" s="30">
        <v>0</v>
      </c>
      <c r="R20" s="30">
        <v>0</v>
      </c>
      <c r="S20" s="30">
        <v>0</v>
      </c>
      <c r="T20" s="27">
        <v>0</v>
      </c>
      <c r="U20" s="21">
        <f t="shared" si="4"/>
        <v>0</v>
      </c>
      <c r="V20" s="30">
        <v>0</v>
      </c>
      <c r="W20" s="35">
        <v>0</v>
      </c>
      <c r="X20" s="32">
        <v>0</v>
      </c>
      <c r="Y20" s="32">
        <v>0</v>
      </c>
    </row>
    <row r="21" spans="2:25" ht="75" customHeight="1" x14ac:dyDescent="0.4">
      <c r="B21" s="2" t="s">
        <v>28</v>
      </c>
      <c r="C21" s="3" t="s">
        <v>35</v>
      </c>
      <c r="D21" s="79" t="s">
        <v>31</v>
      </c>
      <c r="E21" s="17">
        <f t="shared" si="1"/>
        <v>112.94924</v>
      </c>
      <c r="F21" s="33">
        <v>0</v>
      </c>
      <c r="G21" s="69">
        <v>112.94924</v>
      </c>
      <c r="H21" s="33">
        <v>0</v>
      </c>
      <c r="I21" s="33">
        <v>0</v>
      </c>
      <c r="J21" s="69">
        <v>112.94924</v>
      </c>
      <c r="K21" s="47">
        <f t="shared" si="2"/>
        <v>112.94924</v>
      </c>
      <c r="L21" s="33">
        <v>0</v>
      </c>
      <c r="M21" s="69">
        <v>112.94924</v>
      </c>
      <c r="N21" s="33">
        <v>0</v>
      </c>
      <c r="O21" s="27">
        <v>0</v>
      </c>
      <c r="P21" s="42">
        <f t="shared" si="5"/>
        <v>112.24924</v>
      </c>
      <c r="Q21" s="33">
        <v>0</v>
      </c>
      <c r="R21" s="46">
        <v>112.24924</v>
      </c>
      <c r="S21" s="33">
        <v>0</v>
      </c>
      <c r="T21" s="27">
        <v>0</v>
      </c>
      <c r="U21" s="42">
        <f t="shared" si="4"/>
        <v>112.24924</v>
      </c>
      <c r="V21" s="33">
        <v>0</v>
      </c>
      <c r="W21" s="46">
        <v>112.24924</v>
      </c>
      <c r="X21" s="32">
        <v>0</v>
      </c>
      <c r="Y21" s="32">
        <v>0</v>
      </c>
    </row>
    <row r="22" spans="2:25" ht="69" customHeight="1" x14ac:dyDescent="0.4">
      <c r="B22" s="2" t="s">
        <v>29</v>
      </c>
      <c r="C22" s="3" t="s">
        <v>93</v>
      </c>
      <c r="D22" s="79" t="s">
        <v>31</v>
      </c>
      <c r="E22" s="31">
        <f t="shared" si="1"/>
        <v>0</v>
      </c>
      <c r="F22" s="33">
        <v>0</v>
      </c>
      <c r="G22" s="33">
        <v>0</v>
      </c>
      <c r="H22" s="33">
        <v>0</v>
      </c>
      <c r="I22" s="33">
        <v>0</v>
      </c>
      <c r="J22" s="37">
        <v>0</v>
      </c>
      <c r="K22" s="21">
        <f t="shared" si="2"/>
        <v>0</v>
      </c>
      <c r="L22" s="30">
        <v>0</v>
      </c>
      <c r="M22" s="30">
        <v>0</v>
      </c>
      <c r="N22" s="30">
        <v>0</v>
      </c>
      <c r="O22" s="30">
        <v>0</v>
      </c>
      <c r="P22" s="21">
        <f t="shared" si="5"/>
        <v>0</v>
      </c>
      <c r="Q22" s="30">
        <v>0</v>
      </c>
      <c r="R22" s="30">
        <v>0</v>
      </c>
      <c r="S22" s="30">
        <v>0</v>
      </c>
      <c r="T22" s="30">
        <v>0</v>
      </c>
      <c r="U22" s="21">
        <f t="shared" si="4"/>
        <v>0</v>
      </c>
      <c r="V22" s="30">
        <v>0</v>
      </c>
      <c r="W22" s="30">
        <v>0</v>
      </c>
      <c r="X22" s="32">
        <v>0</v>
      </c>
      <c r="Y22" s="32">
        <v>0</v>
      </c>
    </row>
    <row r="23" spans="2:25" ht="67.150000000000006" customHeight="1" x14ac:dyDescent="0.4">
      <c r="B23" s="2" t="s">
        <v>30</v>
      </c>
      <c r="C23" s="3" t="s">
        <v>37</v>
      </c>
      <c r="D23" s="79" t="s">
        <v>31</v>
      </c>
      <c r="E23" s="31">
        <f t="shared" si="1"/>
        <v>0</v>
      </c>
      <c r="F23" s="33">
        <v>0</v>
      </c>
      <c r="G23" s="33">
        <v>0</v>
      </c>
      <c r="H23" s="33">
        <v>0</v>
      </c>
      <c r="I23" s="33">
        <v>0</v>
      </c>
      <c r="J23" s="37">
        <v>0</v>
      </c>
      <c r="K23" s="21">
        <f t="shared" si="2"/>
        <v>0</v>
      </c>
      <c r="L23" s="30">
        <v>0</v>
      </c>
      <c r="M23" s="30">
        <v>0</v>
      </c>
      <c r="N23" s="30">
        <v>0</v>
      </c>
      <c r="O23" s="30">
        <v>0</v>
      </c>
      <c r="P23" s="21">
        <f t="shared" si="5"/>
        <v>0</v>
      </c>
      <c r="Q23" s="30">
        <v>0</v>
      </c>
      <c r="R23" s="30">
        <v>0</v>
      </c>
      <c r="S23" s="30">
        <v>0</v>
      </c>
      <c r="T23" s="30">
        <v>0</v>
      </c>
      <c r="U23" s="21">
        <f t="shared" si="4"/>
        <v>0</v>
      </c>
      <c r="V23" s="30">
        <v>0</v>
      </c>
      <c r="W23" s="30">
        <v>0</v>
      </c>
      <c r="X23" s="32">
        <v>0</v>
      </c>
      <c r="Y23" s="32">
        <v>0</v>
      </c>
    </row>
    <row r="24" spans="2:25" ht="30" customHeight="1" x14ac:dyDescent="0.4">
      <c r="B24" s="76">
        <v>1</v>
      </c>
      <c r="C24" s="76">
        <v>2</v>
      </c>
      <c r="D24" s="76">
        <v>3</v>
      </c>
      <c r="E24" s="38">
        <v>4</v>
      </c>
      <c r="F24" s="38">
        <v>5</v>
      </c>
      <c r="G24" s="38">
        <v>6</v>
      </c>
      <c r="H24" s="38">
        <v>7</v>
      </c>
      <c r="I24" s="38">
        <v>8</v>
      </c>
      <c r="J24" s="38">
        <v>9</v>
      </c>
      <c r="K24" s="37">
        <v>10</v>
      </c>
      <c r="L24" s="38">
        <v>11</v>
      </c>
      <c r="M24" s="38">
        <v>12</v>
      </c>
      <c r="N24" s="38">
        <v>13</v>
      </c>
      <c r="O24" s="38">
        <v>14</v>
      </c>
      <c r="P24" s="37">
        <v>10</v>
      </c>
      <c r="Q24" s="38">
        <v>11</v>
      </c>
      <c r="R24" s="38">
        <v>12</v>
      </c>
      <c r="S24" s="38">
        <v>13</v>
      </c>
      <c r="T24" s="38">
        <v>14</v>
      </c>
      <c r="U24" s="37">
        <v>15</v>
      </c>
      <c r="V24" s="38">
        <v>16</v>
      </c>
      <c r="W24" s="38">
        <v>17</v>
      </c>
      <c r="X24" s="39">
        <v>18</v>
      </c>
      <c r="Y24" s="39">
        <v>19</v>
      </c>
    </row>
    <row r="25" spans="2:25" ht="135.75" customHeight="1" x14ac:dyDescent="0.4">
      <c r="B25" s="5" t="s">
        <v>10</v>
      </c>
      <c r="C25" s="79" t="s">
        <v>38</v>
      </c>
      <c r="D25" s="79" t="s">
        <v>31</v>
      </c>
      <c r="E25" s="17">
        <f t="shared" ref="E25:L25" si="6">E26+E27+E28+E29+E30+E31+E33+E34+E35+E36+E37+E38+E39+E40</f>
        <v>278.66470000000004</v>
      </c>
      <c r="F25" s="17">
        <f t="shared" si="6"/>
        <v>14.4297</v>
      </c>
      <c r="G25" s="17">
        <f t="shared" si="6"/>
        <v>146.63499999999999</v>
      </c>
      <c r="H25" s="31">
        <f t="shared" si="6"/>
        <v>0</v>
      </c>
      <c r="I25" s="31">
        <f t="shared" si="6"/>
        <v>117.6</v>
      </c>
      <c r="J25" s="17">
        <f>J26+J27+M28+J29+J30+J31+J33+J34+J35+J36+J37+J38+J39+J40</f>
        <v>146.63499999999999</v>
      </c>
      <c r="K25" s="17">
        <f>K26+K27+K28+K29+K30+K31+K33+K34+K35+K36+K37+K38+K39+K40</f>
        <v>278.66470000000004</v>
      </c>
      <c r="L25" s="17">
        <f t="shared" si="6"/>
        <v>14.4297</v>
      </c>
      <c r="M25" s="17">
        <f>M26+M27+M28+M29+M30+M31+M33+M34+M35+M36+M37+M38+M39+M40</f>
        <v>146.63499999999999</v>
      </c>
      <c r="N25" s="18">
        <f t="shared" ref="N25:Q25" si="7">N26+N27+N28+N29+N30+N31+N33+N34+N35+N36+N37+N38+N39+N40</f>
        <v>117.6</v>
      </c>
      <c r="O25" s="18">
        <f t="shared" si="7"/>
        <v>0</v>
      </c>
      <c r="P25" s="17">
        <f t="shared" si="7"/>
        <v>161.06470000000002</v>
      </c>
      <c r="Q25" s="17">
        <f t="shared" si="7"/>
        <v>14.4297</v>
      </c>
      <c r="R25" s="17">
        <f>R26+R27+R28+R29+R30+R31+R33+R34+R35+R36+R37+R38+R39+R40</f>
        <v>146.63499999999999</v>
      </c>
      <c r="S25" s="18">
        <f t="shared" ref="S25:T25" si="8">S26+S27+S28+S29+S30+S31+S33+S34+S35+S36+S37+S38+S39+S40</f>
        <v>0</v>
      </c>
      <c r="T25" s="18">
        <f t="shared" si="8"/>
        <v>0</v>
      </c>
      <c r="U25" s="17">
        <f>U26+U27+U28+U29+U30+U31+U33+U34+U35+U36+U37+U38+U39+U40</f>
        <v>161.06470000000002</v>
      </c>
      <c r="V25" s="17">
        <f t="shared" ref="V25" si="9">V26+V27+V28+V29+V30+V31+V33+V34+V35+V36+V37+V38+V39+V40</f>
        <v>14.4297</v>
      </c>
      <c r="W25" s="17">
        <f>W26+W27+W28+W29+W30+W31+W33+W34+W35+W36+W37+W38+W39+W40</f>
        <v>146.63499999999999</v>
      </c>
      <c r="X25" s="43">
        <f t="shared" ref="X25:Y25" si="10">X26+X27+X28+X29+X30+X31+X33+X34+X35+X36+X37+X38+X39+X40</f>
        <v>0</v>
      </c>
      <c r="Y25" s="43">
        <f t="shared" si="10"/>
        <v>0</v>
      </c>
    </row>
    <row r="26" spans="2:25" ht="108.6" customHeight="1" x14ac:dyDescent="0.4">
      <c r="B26" s="6" t="s">
        <v>62</v>
      </c>
      <c r="C26" s="3" t="s">
        <v>78</v>
      </c>
      <c r="D26" s="79" t="s">
        <v>31</v>
      </c>
      <c r="E26" s="31">
        <f>SUM(F26:I26)</f>
        <v>85.564745000000002</v>
      </c>
      <c r="F26" s="33">
        <v>0</v>
      </c>
      <c r="G26" s="44">
        <v>85.564745000000002</v>
      </c>
      <c r="H26" s="33">
        <v>0</v>
      </c>
      <c r="I26" s="33">
        <v>0</v>
      </c>
      <c r="J26" s="44">
        <v>85.564745000000002</v>
      </c>
      <c r="K26" s="17">
        <f>SUM(L26:O26)</f>
        <v>85.564745000000002</v>
      </c>
      <c r="L26" s="30">
        <v>0</v>
      </c>
      <c r="M26" s="44">
        <v>85.564745000000002</v>
      </c>
      <c r="N26" s="30">
        <v>0</v>
      </c>
      <c r="O26" s="30">
        <v>0</v>
      </c>
      <c r="P26" s="17">
        <f>SUM(Q26:T26)</f>
        <v>85.564745000000002</v>
      </c>
      <c r="Q26" s="30">
        <v>0</v>
      </c>
      <c r="R26" s="44">
        <v>85.564745000000002</v>
      </c>
      <c r="S26" s="30">
        <v>0</v>
      </c>
      <c r="T26" s="30">
        <v>0</v>
      </c>
      <c r="U26" s="37">
        <f>SUM(V26:Y26)</f>
        <v>85.564745000000002</v>
      </c>
      <c r="V26" s="30">
        <v>0</v>
      </c>
      <c r="W26" s="44">
        <v>85.564745000000002</v>
      </c>
      <c r="X26" s="32">
        <v>0</v>
      </c>
      <c r="Y26" s="32">
        <v>0</v>
      </c>
    </row>
    <row r="27" spans="2:25" ht="110.45" customHeight="1" x14ac:dyDescent="0.4">
      <c r="B27" s="2" t="s">
        <v>63</v>
      </c>
      <c r="C27" s="3" t="s">
        <v>85</v>
      </c>
      <c r="D27" s="79" t="s">
        <v>31</v>
      </c>
      <c r="E27" s="37">
        <f t="shared" ref="E27:E40" si="11">SUM(F27:I27)</f>
        <v>0</v>
      </c>
      <c r="F27" s="33">
        <v>0</v>
      </c>
      <c r="G27" s="40">
        <v>0</v>
      </c>
      <c r="H27" s="33">
        <v>0</v>
      </c>
      <c r="I27" s="33">
        <v>0</v>
      </c>
      <c r="J27" s="21">
        <v>0</v>
      </c>
      <c r="K27" s="21">
        <f t="shared" ref="K27:K40" si="12">SUM(L27:O27)</f>
        <v>0</v>
      </c>
      <c r="L27" s="33">
        <v>0</v>
      </c>
      <c r="M27" s="35">
        <v>0</v>
      </c>
      <c r="N27" s="33">
        <v>0</v>
      </c>
      <c r="O27" s="33">
        <v>0</v>
      </c>
      <c r="P27" s="21">
        <f t="shared" ref="P27:P31" si="13">SUM(Q27:T27)</f>
        <v>0</v>
      </c>
      <c r="Q27" s="33">
        <v>0</v>
      </c>
      <c r="R27" s="35">
        <v>0</v>
      </c>
      <c r="S27" s="33">
        <v>0</v>
      </c>
      <c r="T27" s="33">
        <v>0</v>
      </c>
      <c r="U27" s="37">
        <f t="shared" ref="U27:U38" si="14">SUM(V27:Y27)</f>
        <v>0</v>
      </c>
      <c r="V27" s="30">
        <v>0</v>
      </c>
      <c r="W27" s="35">
        <v>0</v>
      </c>
      <c r="X27" s="32">
        <v>0</v>
      </c>
      <c r="Y27" s="32">
        <v>0</v>
      </c>
    </row>
    <row r="28" spans="2:25" ht="166.5" customHeight="1" x14ac:dyDescent="0.4">
      <c r="B28" s="2" t="s">
        <v>100</v>
      </c>
      <c r="C28" s="3" t="s">
        <v>115</v>
      </c>
      <c r="D28" s="79" t="s">
        <v>31</v>
      </c>
      <c r="E28" s="17">
        <f t="shared" si="11"/>
        <v>14.575455</v>
      </c>
      <c r="F28" s="69">
        <v>14.4297</v>
      </c>
      <c r="G28" s="46">
        <v>0.145755</v>
      </c>
      <c r="H28" s="33">
        <v>0</v>
      </c>
      <c r="I28" s="33">
        <v>0</v>
      </c>
      <c r="J28" s="17">
        <v>14.575455</v>
      </c>
      <c r="K28" s="70">
        <f t="shared" si="12"/>
        <v>14.575455</v>
      </c>
      <c r="L28" s="44">
        <v>14.4297</v>
      </c>
      <c r="M28" s="46">
        <v>0.145755</v>
      </c>
      <c r="N28" s="33">
        <v>0</v>
      </c>
      <c r="O28" s="33">
        <v>0</v>
      </c>
      <c r="P28" s="45">
        <f t="shared" si="13"/>
        <v>14.575455</v>
      </c>
      <c r="Q28" s="44">
        <v>14.4297</v>
      </c>
      <c r="R28" s="46">
        <v>0.145755</v>
      </c>
      <c r="S28" s="33">
        <v>0</v>
      </c>
      <c r="T28" s="33">
        <v>0</v>
      </c>
      <c r="U28" s="37">
        <f t="shared" si="14"/>
        <v>14.575455</v>
      </c>
      <c r="V28" s="44">
        <v>14.4297</v>
      </c>
      <c r="W28" s="46">
        <v>0.145755</v>
      </c>
      <c r="X28" s="32">
        <v>0</v>
      </c>
      <c r="Y28" s="32">
        <v>0</v>
      </c>
    </row>
    <row r="29" spans="2:25" ht="138" customHeight="1" x14ac:dyDescent="0.4">
      <c r="B29" s="2" t="s">
        <v>64</v>
      </c>
      <c r="C29" s="3" t="s">
        <v>84</v>
      </c>
      <c r="D29" s="79" t="s">
        <v>31</v>
      </c>
      <c r="E29" s="31">
        <f t="shared" si="11"/>
        <v>13</v>
      </c>
      <c r="F29" s="33">
        <v>0</v>
      </c>
      <c r="G29" s="40">
        <v>0</v>
      </c>
      <c r="H29" s="33">
        <v>0</v>
      </c>
      <c r="I29" s="33">
        <v>13</v>
      </c>
      <c r="J29" s="37">
        <v>0</v>
      </c>
      <c r="K29" s="21">
        <f t="shared" si="12"/>
        <v>13</v>
      </c>
      <c r="L29" s="30">
        <v>0</v>
      </c>
      <c r="M29" s="30">
        <v>0</v>
      </c>
      <c r="N29" s="33">
        <v>13</v>
      </c>
      <c r="O29" s="30">
        <v>0</v>
      </c>
      <c r="P29" s="21">
        <f t="shared" si="13"/>
        <v>0</v>
      </c>
      <c r="Q29" s="30">
        <v>0</v>
      </c>
      <c r="R29" s="30">
        <v>0</v>
      </c>
      <c r="S29" s="30">
        <v>0</v>
      </c>
      <c r="T29" s="30">
        <v>0</v>
      </c>
      <c r="U29" s="21">
        <f t="shared" si="14"/>
        <v>0</v>
      </c>
      <c r="V29" s="30">
        <v>0</v>
      </c>
      <c r="W29" s="30">
        <v>0</v>
      </c>
      <c r="X29" s="32">
        <v>0</v>
      </c>
      <c r="Y29" s="36">
        <v>0</v>
      </c>
    </row>
    <row r="30" spans="2:25" ht="409.6" customHeight="1" x14ac:dyDescent="0.4">
      <c r="B30" s="2" t="s">
        <v>65</v>
      </c>
      <c r="C30" s="3" t="s">
        <v>105</v>
      </c>
      <c r="D30" s="79" t="s">
        <v>31</v>
      </c>
      <c r="E30" s="37">
        <f t="shared" si="11"/>
        <v>0.6</v>
      </c>
      <c r="F30" s="33">
        <v>0</v>
      </c>
      <c r="G30" s="33">
        <v>0</v>
      </c>
      <c r="H30" s="33">
        <v>0</v>
      </c>
      <c r="I30" s="30">
        <v>0.6</v>
      </c>
      <c r="J30" s="37">
        <v>0</v>
      </c>
      <c r="K30" s="21">
        <f t="shared" si="12"/>
        <v>0.6</v>
      </c>
      <c r="L30" s="30">
        <v>0</v>
      </c>
      <c r="M30" s="30">
        <v>0</v>
      </c>
      <c r="N30" s="30">
        <v>0.6</v>
      </c>
      <c r="O30" s="30">
        <v>0</v>
      </c>
      <c r="P30" s="21">
        <f t="shared" si="13"/>
        <v>0</v>
      </c>
      <c r="Q30" s="30">
        <v>0</v>
      </c>
      <c r="R30" s="30">
        <v>0</v>
      </c>
      <c r="S30" s="30">
        <v>0</v>
      </c>
      <c r="T30" s="30">
        <v>0</v>
      </c>
      <c r="U30" s="37">
        <f t="shared" si="14"/>
        <v>0</v>
      </c>
      <c r="V30" s="30">
        <v>0</v>
      </c>
      <c r="W30" s="30">
        <v>0</v>
      </c>
      <c r="X30" s="32">
        <v>0</v>
      </c>
      <c r="Y30" s="32">
        <v>0</v>
      </c>
    </row>
    <row r="31" spans="2:25" ht="157.9" customHeight="1" x14ac:dyDescent="0.4">
      <c r="B31" s="2" t="s">
        <v>66</v>
      </c>
      <c r="C31" s="3" t="s">
        <v>86</v>
      </c>
      <c r="D31" s="79" t="s">
        <v>31</v>
      </c>
      <c r="E31" s="31">
        <f t="shared" si="11"/>
        <v>2</v>
      </c>
      <c r="F31" s="40">
        <v>0</v>
      </c>
      <c r="G31" s="33">
        <v>0</v>
      </c>
      <c r="H31" s="33">
        <v>0</v>
      </c>
      <c r="I31" s="33">
        <v>2</v>
      </c>
      <c r="J31" s="31">
        <v>0</v>
      </c>
      <c r="K31" s="21">
        <f t="shared" si="12"/>
        <v>2</v>
      </c>
      <c r="L31" s="30">
        <v>0</v>
      </c>
      <c r="M31" s="30">
        <v>0</v>
      </c>
      <c r="N31" s="33">
        <v>2</v>
      </c>
      <c r="O31" s="30">
        <v>0</v>
      </c>
      <c r="P31" s="21">
        <f t="shared" si="13"/>
        <v>0</v>
      </c>
      <c r="Q31" s="30">
        <v>0</v>
      </c>
      <c r="R31" s="30">
        <v>0</v>
      </c>
      <c r="S31" s="30">
        <v>0</v>
      </c>
      <c r="T31" s="30">
        <v>0</v>
      </c>
      <c r="U31" s="37">
        <f t="shared" si="14"/>
        <v>0</v>
      </c>
      <c r="V31" s="30">
        <v>0</v>
      </c>
      <c r="W31" s="30">
        <v>0</v>
      </c>
      <c r="X31" s="32">
        <v>0</v>
      </c>
      <c r="Y31" s="32">
        <v>0</v>
      </c>
    </row>
    <row r="32" spans="2:25" ht="34.5" customHeight="1" x14ac:dyDescent="0.4">
      <c r="B32" s="76">
        <v>1</v>
      </c>
      <c r="C32" s="76">
        <v>2</v>
      </c>
      <c r="D32" s="76">
        <v>3</v>
      </c>
      <c r="E32" s="38">
        <v>4</v>
      </c>
      <c r="F32" s="38">
        <v>5</v>
      </c>
      <c r="G32" s="38">
        <v>6</v>
      </c>
      <c r="H32" s="38">
        <v>7</v>
      </c>
      <c r="I32" s="38">
        <v>8</v>
      </c>
      <c r="J32" s="38">
        <v>9</v>
      </c>
      <c r="K32" s="37">
        <v>10</v>
      </c>
      <c r="L32" s="38">
        <v>11</v>
      </c>
      <c r="M32" s="38">
        <v>12</v>
      </c>
      <c r="N32" s="38">
        <v>13</v>
      </c>
      <c r="O32" s="38">
        <v>14</v>
      </c>
      <c r="P32" s="37">
        <v>10</v>
      </c>
      <c r="Q32" s="38">
        <v>11</v>
      </c>
      <c r="R32" s="38">
        <v>12</v>
      </c>
      <c r="S32" s="38">
        <v>13</v>
      </c>
      <c r="T32" s="38">
        <v>14</v>
      </c>
      <c r="U32" s="37">
        <v>15</v>
      </c>
      <c r="V32" s="38">
        <v>16</v>
      </c>
      <c r="W32" s="38">
        <v>17</v>
      </c>
      <c r="X32" s="39">
        <v>18</v>
      </c>
      <c r="Y32" s="39">
        <v>19</v>
      </c>
    </row>
    <row r="33" spans="2:25" ht="196.5" customHeight="1" x14ac:dyDescent="0.4">
      <c r="B33" s="2" t="s">
        <v>67</v>
      </c>
      <c r="C33" s="3" t="s">
        <v>106</v>
      </c>
      <c r="D33" s="79" t="s">
        <v>31</v>
      </c>
      <c r="E33" s="31">
        <f t="shared" si="11"/>
        <v>2</v>
      </c>
      <c r="F33" s="33">
        <v>0</v>
      </c>
      <c r="G33" s="33">
        <v>0</v>
      </c>
      <c r="H33" s="33">
        <v>0</v>
      </c>
      <c r="I33" s="33">
        <v>2</v>
      </c>
      <c r="J33" s="37">
        <v>0</v>
      </c>
      <c r="K33" s="21">
        <f t="shared" si="12"/>
        <v>2</v>
      </c>
      <c r="L33" s="30">
        <v>0</v>
      </c>
      <c r="M33" s="30">
        <v>0</v>
      </c>
      <c r="N33" s="33">
        <v>2</v>
      </c>
      <c r="O33" s="30">
        <v>0</v>
      </c>
      <c r="P33" s="21">
        <f t="shared" ref="P33:P34" si="15">SUM(Q33:T33)</f>
        <v>0</v>
      </c>
      <c r="Q33" s="30">
        <v>0</v>
      </c>
      <c r="R33" s="30">
        <v>0</v>
      </c>
      <c r="S33" s="30">
        <v>0</v>
      </c>
      <c r="T33" s="30">
        <v>0</v>
      </c>
      <c r="U33" s="37">
        <f t="shared" si="14"/>
        <v>0</v>
      </c>
      <c r="V33" s="30">
        <v>0</v>
      </c>
      <c r="W33" s="30">
        <v>0</v>
      </c>
      <c r="X33" s="32">
        <v>0</v>
      </c>
      <c r="Y33" s="32">
        <v>0</v>
      </c>
    </row>
    <row r="34" spans="2:25" ht="168" customHeight="1" x14ac:dyDescent="0.4">
      <c r="B34" s="2" t="s">
        <v>68</v>
      </c>
      <c r="C34" s="3" t="s">
        <v>107</v>
      </c>
      <c r="D34" s="79" t="s">
        <v>31</v>
      </c>
      <c r="E34" s="31">
        <f t="shared" si="11"/>
        <v>0</v>
      </c>
      <c r="F34" s="33">
        <v>0</v>
      </c>
      <c r="G34" s="33">
        <v>0</v>
      </c>
      <c r="H34" s="33">
        <v>0</v>
      </c>
      <c r="I34" s="33">
        <v>0</v>
      </c>
      <c r="J34" s="37">
        <v>0</v>
      </c>
      <c r="K34" s="21">
        <f t="shared" si="12"/>
        <v>0</v>
      </c>
      <c r="L34" s="30">
        <v>0</v>
      </c>
      <c r="M34" s="30">
        <v>0</v>
      </c>
      <c r="N34" s="30">
        <v>0</v>
      </c>
      <c r="O34" s="30">
        <v>0</v>
      </c>
      <c r="P34" s="21">
        <f t="shared" si="15"/>
        <v>0</v>
      </c>
      <c r="Q34" s="30">
        <v>0</v>
      </c>
      <c r="R34" s="30">
        <v>0</v>
      </c>
      <c r="S34" s="30">
        <v>0</v>
      </c>
      <c r="T34" s="30">
        <v>0</v>
      </c>
      <c r="U34" s="37">
        <f t="shared" si="14"/>
        <v>0</v>
      </c>
      <c r="V34" s="30">
        <v>0</v>
      </c>
      <c r="W34" s="30">
        <v>0</v>
      </c>
      <c r="X34" s="32">
        <v>0</v>
      </c>
      <c r="Y34" s="32">
        <v>0</v>
      </c>
    </row>
    <row r="35" spans="2:25" ht="239.25" customHeight="1" x14ac:dyDescent="0.4">
      <c r="B35" s="2" t="s">
        <v>70</v>
      </c>
      <c r="C35" s="3" t="s">
        <v>108</v>
      </c>
      <c r="D35" s="79" t="s">
        <v>31</v>
      </c>
      <c r="E35" s="17">
        <f>SUM(F35:I35)</f>
        <v>60.924500000000002</v>
      </c>
      <c r="F35" s="31">
        <v>0</v>
      </c>
      <c r="G35" s="44">
        <v>60.924500000000002</v>
      </c>
      <c r="H35" s="31">
        <v>0</v>
      </c>
      <c r="I35" s="31">
        <v>0</v>
      </c>
      <c r="J35" s="44">
        <v>60.924500000000002</v>
      </c>
      <c r="K35" s="47">
        <f>L35+M35+N35+O35</f>
        <v>60.924500000000002</v>
      </c>
      <c r="L35" s="33">
        <v>0</v>
      </c>
      <c r="M35" s="44">
        <v>60.924500000000002</v>
      </c>
      <c r="N35" s="33">
        <v>0</v>
      </c>
      <c r="O35" s="33">
        <v>0</v>
      </c>
      <c r="P35" s="47">
        <f>SUM(Q35:T35)</f>
        <v>60.924500000000002</v>
      </c>
      <c r="Q35" s="33">
        <v>0</v>
      </c>
      <c r="R35" s="46">
        <v>60.924500000000002</v>
      </c>
      <c r="S35" s="33">
        <v>0</v>
      </c>
      <c r="T35" s="33">
        <v>0</v>
      </c>
      <c r="U35" s="47">
        <f t="shared" si="14"/>
        <v>60.924500000000002</v>
      </c>
      <c r="V35" s="33">
        <v>0</v>
      </c>
      <c r="W35" s="46">
        <v>60.924500000000002</v>
      </c>
      <c r="X35" s="34">
        <v>0</v>
      </c>
      <c r="Y35" s="34">
        <v>0</v>
      </c>
    </row>
    <row r="36" spans="2:25" ht="205.5" customHeight="1" x14ac:dyDescent="0.4">
      <c r="B36" s="2" t="s">
        <v>69</v>
      </c>
      <c r="C36" s="3" t="s">
        <v>75</v>
      </c>
      <c r="D36" s="79" t="s">
        <v>31</v>
      </c>
      <c r="E36" s="31">
        <f t="shared" si="11"/>
        <v>0</v>
      </c>
      <c r="F36" s="33">
        <v>0</v>
      </c>
      <c r="G36" s="33">
        <v>0</v>
      </c>
      <c r="H36" s="33">
        <v>0</v>
      </c>
      <c r="I36" s="33">
        <v>0</v>
      </c>
      <c r="J36" s="31">
        <v>0</v>
      </c>
      <c r="K36" s="21">
        <f t="shared" si="12"/>
        <v>0</v>
      </c>
      <c r="L36" s="33">
        <v>0</v>
      </c>
      <c r="M36" s="33">
        <v>0</v>
      </c>
      <c r="N36" s="33">
        <v>0</v>
      </c>
      <c r="O36" s="33">
        <v>0</v>
      </c>
      <c r="P36" s="21">
        <f t="shared" ref="P36:P40" si="16">SUM(Q36:T36)</f>
        <v>0</v>
      </c>
      <c r="Q36" s="33">
        <v>0</v>
      </c>
      <c r="R36" s="33">
        <v>0</v>
      </c>
      <c r="S36" s="33">
        <v>0</v>
      </c>
      <c r="T36" s="33">
        <v>0</v>
      </c>
      <c r="U36" s="37">
        <f t="shared" si="14"/>
        <v>0</v>
      </c>
      <c r="V36" s="33">
        <v>0</v>
      </c>
      <c r="W36" s="33">
        <v>0</v>
      </c>
      <c r="X36" s="34">
        <v>0</v>
      </c>
      <c r="Y36" s="34">
        <v>0</v>
      </c>
    </row>
    <row r="37" spans="2:25" ht="322.5" customHeight="1" x14ac:dyDescent="0.4">
      <c r="B37" s="2" t="s">
        <v>71</v>
      </c>
      <c r="C37" s="3" t="s">
        <v>109</v>
      </c>
      <c r="D37" s="79" t="s">
        <v>90</v>
      </c>
      <c r="E37" s="31">
        <f t="shared" si="11"/>
        <v>0</v>
      </c>
      <c r="F37" s="33">
        <v>0</v>
      </c>
      <c r="G37" s="33">
        <v>0</v>
      </c>
      <c r="H37" s="33">
        <v>0</v>
      </c>
      <c r="I37" s="30">
        <v>0</v>
      </c>
      <c r="J37" s="31">
        <v>0</v>
      </c>
      <c r="K37" s="21">
        <f t="shared" si="12"/>
        <v>0</v>
      </c>
      <c r="L37" s="30">
        <v>0</v>
      </c>
      <c r="M37" s="30">
        <v>0</v>
      </c>
      <c r="N37" s="30">
        <v>0</v>
      </c>
      <c r="O37" s="30">
        <v>0</v>
      </c>
      <c r="P37" s="21">
        <f t="shared" si="16"/>
        <v>0</v>
      </c>
      <c r="Q37" s="30">
        <v>0</v>
      </c>
      <c r="R37" s="30">
        <v>0</v>
      </c>
      <c r="S37" s="30">
        <v>0</v>
      </c>
      <c r="T37" s="30">
        <v>0</v>
      </c>
      <c r="U37" s="37">
        <f t="shared" si="14"/>
        <v>0</v>
      </c>
      <c r="V37" s="30">
        <v>0</v>
      </c>
      <c r="W37" s="30">
        <v>0</v>
      </c>
      <c r="X37" s="32">
        <v>0</v>
      </c>
      <c r="Y37" s="32">
        <v>0</v>
      </c>
    </row>
    <row r="38" spans="2:25" ht="198.75" customHeight="1" x14ac:dyDescent="0.4">
      <c r="B38" s="2" t="s">
        <v>72</v>
      </c>
      <c r="C38" s="3" t="s">
        <v>39</v>
      </c>
      <c r="D38" s="79" t="s">
        <v>91</v>
      </c>
      <c r="E38" s="31">
        <f t="shared" si="11"/>
        <v>0</v>
      </c>
      <c r="F38" s="33">
        <v>0</v>
      </c>
      <c r="G38" s="33">
        <v>0</v>
      </c>
      <c r="H38" s="33">
        <v>0</v>
      </c>
      <c r="I38" s="33">
        <v>0</v>
      </c>
      <c r="J38" s="37">
        <v>0</v>
      </c>
      <c r="K38" s="21">
        <f t="shared" si="12"/>
        <v>0</v>
      </c>
      <c r="L38" s="30">
        <v>0</v>
      </c>
      <c r="M38" s="30">
        <v>0</v>
      </c>
      <c r="N38" s="30">
        <v>0</v>
      </c>
      <c r="O38" s="30">
        <v>0</v>
      </c>
      <c r="P38" s="21">
        <f t="shared" si="16"/>
        <v>0</v>
      </c>
      <c r="Q38" s="30">
        <v>0</v>
      </c>
      <c r="R38" s="30">
        <v>0</v>
      </c>
      <c r="S38" s="30">
        <v>0</v>
      </c>
      <c r="T38" s="30">
        <v>0</v>
      </c>
      <c r="U38" s="37">
        <f t="shared" si="14"/>
        <v>0</v>
      </c>
      <c r="V38" s="30">
        <v>0</v>
      </c>
      <c r="W38" s="30">
        <v>0</v>
      </c>
      <c r="X38" s="32">
        <v>0</v>
      </c>
      <c r="Y38" s="32">
        <v>0</v>
      </c>
    </row>
    <row r="39" spans="2:25" ht="147" customHeight="1" x14ac:dyDescent="0.4">
      <c r="B39" s="2" t="s">
        <v>73</v>
      </c>
      <c r="C39" s="3" t="s">
        <v>40</v>
      </c>
      <c r="D39" s="79" t="s">
        <v>31</v>
      </c>
      <c r="E39" s="31">
        <f t="shared" si="11"/>
        <v>0</v>
      </c>
      <c r="F39" s="33">
        <v>0</v>
      </c>
      <c r="G39" s="33">
        <v>0</v>
      </c>
      <c r="H39" s="33">
        <v>0</v>
      </c>
      <c r="I39" s="33">
        <v>0</v>
      </c>
      <c r="J39" s="37">
        <v>0</v>
      </c>
      <c r="K39" s="21">
        <f t="shared" si="12"/>
        <v>0</v>
      </c>
      <c r="L39" s="30">
        <v>0</v>
      </c>
      <c r="M39" s="30">
        <v>0</v>
      </c>
      <c r="N39" s="30">
        <v>0</v>
      </c>
      <c r="O39" s="30">
        <v>0</v>
      </c>
      <c r="P39" s="21">
        <f t="shared" si="16"/>
        <v>0</v>
      </c>
      <c r="Q39" s="30">
        <v>0</v>
      </c>
      <c r="R39" s="30">
        <v>0</v>
      </c>
      <c r="S39" s="30">
        <v>0</v>
      </c>
      <c r="T39" s="30">
        <v>0</v>
      </c>
      <c r="U39" s="37">
        <f>SUM(V39:Y39)</f>
        <v>0</v>
      </c>
      <c r="V39" s="30">
        <v>0</v>
      </c>
      <c r="W39" s="30">
        <v>0</v>
      </c>
      <c r="X39" s="32">
        <v>0</v>
      </c>
      <c r="Y39" s="32">
        <v>0</v>
      </c>
    </row>
    <row r="40" spans="2:25" ht="76.150000000000006" customHeight="1" x14ac:dyDescent="0.4">
      <c r="B40" s="2" t="s">
        <v>101</v>
      </c>
      <c r="C40" s="3" t="s">
        <v>36</v>
      </c>
      <c r="D40" s="79" t="s">
        <v>31</v>
      </c>
      <c r="E40" s="31">
        <f t="shared" si="11"/>
        <v>100</v>
      </c>
      <c r="F40" s="33">
        <v>0</v>
      </c>
      <c r="G40" s="33">
        <v>0</v>
      </c>
      <c r="H40" s="33">
        <v>0</v>
      </c>
      <c r="I40" s="33">
        <v>100</v>
      </c>
      <c r="J40" s="37">
        <v>0</v>
      </c>
      <c r="K40" s="31">
        <f t="shared" si="12"/>
        <v>100</v>
      </c>
      <c r="L40" s="30">
        <v>0</v>
      </c>
      <c r="M40" s="30">
        <v>0</v>
      </c>
      <c r="N40" s="30">
        <v>100</v>
      </c>
      <c r="O40" s="33">
        <v>0</v>
      </c>
      <c r="P40" s="21">
        <f t="shared" si="16"/>
        <v>0</v>
      </c>
      <c r="Q40" s="30">
        <v>0</v>
      </c>
      <c r="R40" s="30">
        <v>0</v>
      </c>
      <c r="S40" s="30">
        <v>0</v>
      </c>
      <c r="T40" s="30">
        <v>0</v>
      </c>
      <c r="U40" s="37">
        <f>SUM(V40:Y40)</f>
        <v>0</v>
      </c>
      <c r="V40" s="30">
        <v>0</v>
      </c>
      <c r="W40" s="30">
        <v>0</v>
      </c>
      <c r="X40" s="32">
        <v>0</v>
      </c>
      <c r="Y40" s="32">
        <v>0</v>
      </c>
    </row>
    <row r="41" spans="2:25" ht="34.5" customHeight="1" x14ac:dyDescent="0.4">
      <c r="B41" s="76">
        <v>1</v>
      </c>
      <c r="C41" s="76">
        <v>2</v>
      </c>
      <c r="D41" s="76">
        <v>3</v>
      </c>
      <c r="E41" s="38">
        <v>4</v>
      </c>
      <c r="F41" s="38">
        <v>5</v>
      </c>
      <c r="G41" s="38">
        <v>6</v>
      </c>
      <c r="H41" s="38">
        <v>7</v>
      </c>
      <c r="I41" s="38">
        <v>8</v>
      </c>
      <c r="J41" s="38">
        <v>9</v>
      </c>
      <c r="K41" s="37">
        <v>10</v>
      </c>
      <c r="L41" s="38">
        <v>11</v>
      </c>
      <c r="M41" s="38">
        <v>12</v>
      </c>
      <c r="N41" s="38">
        <v>13</v>
      </c>
      <c r="O41" s="38">
        <v>14</v>
      </c>
      <c r="P41" s="37">
        <v>10</v>
      </c>
      <c r="Q41" s="38">
        <v>11</v>
      </c>
      <c r="R41" s="38">
        <v>12</v>
      </c>
      <c r="S41" s="38">
        <v>13</v>
      </c>
      <c r="T41" s="38">
        <v>14</v>
      </c>
      <c r="U41" s="37">
        <v>15</v>
      </c>
      <c r="V41" s="38">
        <v>16</v>
      </c>
      <c r="W41" s="38">
        <v>17</v>
      </c>
      <c r="X41" s="39">
        <v>18</v>
      </c>
      <c r="Y41" s="39">
        <v>19</v>
      </c>
    </row>
    <row r="42" spans="2:25" ht="105" customHeight="1" x14ac:dyDescent="0.4">
      <c r="B42" s="78" t="s">
        <v>11</v>
      </c>
      <c r="C42" s="79" t="s">
        <v>41</v>
      </c>
      <c r="D42" s="79" t="s">
        <v>31</v>
      </c>
      <c r="E42" s="48">
        <f t="shared" ref="E42:Y42" si="17">SUM(E43:E54)</f>
        <v>0</v>
      </c>
      <c r="F42" s="48">
        <f t="shared" si="17"/>
        <v>0</v>
      </c>
      <c r="G42" s="48">
        <v>0</v>
      </c>
      <c r="H42" s="48">
        <f t="shared" si="17"/>
        <v>0</v>
      </c>
      <c r="I42" s="48">
        <v>0</v>
      </c>
      <c r="J42" s="48">
        <f t="shared" si="17"/>
        <v>0</v>
      </c>
      <c r="K42" s="48">
        <f t="shared" si="17"/>
        <v>0</v>
      </c>
      <c r="L42" s="48">
        <f t="shared" si="17"/>
        <v>0</v>
      </c>
      <c r="M42" s="48">
        <f t="shared" si="17"/>
        <v>0</v>
      </c>
      <c r="N42" s="48">
        <f t="shared" si="17"/>
        <v>0</v>
      </c>
      <c r="O42" s="48">
        <f t="shared" si="17"/>
        <v>0</v>
      </c>
      <c r="P42" s="48">
        <f t="shared" si="17"/>
        <v>0</v>
      </c>
      <c r="Q42" s="48">
        <f t="shared" si="17"/>
        <v>0</v>
      </c>
      <c r="R42" s="48">
        <f t="shared" si="17"/>
        <v>0</v>
      </c>
      <c r="S42" s="48">
        <f t="shared" si="17"/>
        <v>0</v>
      </c>
      <c r="T42" s="48">
        <f t="shared" si="17"/>
        <v>0</v>
      </c>
      <c r="U42" s="48">
        <f t="shared" si="17"/>
        <v>0</v>
      </c>
      <c r="V42" s="48">
        <f t="shared" si="17"/>
        <v>0</v>
      </c>
      <c r="W42" s="48">
        <f t="shared" si="17"/>
        <v>0</v>
      </c>
      <c r="X42" s="49">
        <f t="shared" si="17"/>
        <v>0</v>
      </c>
      <c r="Y42" s="49">
        <f t="shared" si="17"/>
        <v>0</v>
      </c>
    </row>
    <row r="43" spans="2:25" ht="339.75" customHeight="1" x14ac:dyDescent="0.4">
      <c r="B43" s="2" t="s">
        <v>50</v>
      </c>
      <c r="C43" s="3" t="s">
        <v>110</v>
      </c>
      <c r="D43" s="79" t="s">
        <v>31</v>
      </c>
      <c r="E43" s="51">
        <f>SUM(F43:I43)</f>
        <v>0</v>
      </c>
      <c r="F43" s="30">
        <v>0</v>
      </c>
      <c r="G43" s="30">
        <v>0</v>
      </c>
      <c r="H43" s="30">
        <v>0</v>
      </c>
      <c r="I43" s="30">
        <v>0</v>
      </c>
      <c r="J43" s="37">
        <v>0</v>
      </c>
      <c r="K43" s="50">
        <f>SUM(L43:O43)</f>
        <v>0</v>
      </c>
      <c r="L43" s="30">
        <v>0</v>
      </c>
      <c r="M43" s="30">
        <v>0</v>
      </c>
      <c r="N43" s="30">
        <v>0</v>
      </c>
      <c r="O43" s="30">
        <v>0</v>
      </c>
      <c r="P43" s="50">
        <f>SUM(Q43:T43)</f>
        <v>0</v>
      </c>
      <c r="Q43" s="30">
        <v>0</v>
      </c>
      <c r="R43" s="30">
        <v>0</v>
      </c>
      <c r="S43" s="30">
        <v>0</v>
      </c>
      <c r="T43" s="30">
        <v>0</v>
      </c>
      <c r="U43" s="30">
        <f t="shared" ref="U43:U54" si="18">SUM(V43:Y43)</f>
        <v>0</v>
      </c>
      <c r="V43" s="30">
        <v>0</v>
      </c>
      <c r="W43" s="30">
        <v>0</v>
      </c>
      <c r="X43" s="32">
        <v>0</v>
      </c>
      <c r="Y43" s="32">
        <v>0</v>
      </c>
    </row>
    <row r="44" spans="2:25" ht="212.25" customHeight="1" x14ac:dyDescent="0.4">
      <c r="B44" s="2" t="s">
        <v>51</v>
      </c>
      <c r="C44" s="3" t="s">
        <v>111</v>
      </c>
      <c r="D44" s="79" t="s">
        <v>31</v>
      </c>
      <c r="E44" s="51">
        <f t="shared" ref="E44:E54" si="19">SUM(F44:I44)</f>
        <v>0</v>
      </c>
      <c r="F44" s="30">
        <v>0</v>
      </c>
      <c r="G44" s="30">
        <v>0</v>
      </c>
      <c r="H44" s="30">
        <v>0</v>
      </c>
      <c r="I44" s="30">
        <v>0</v>
      </c>
      <c r="J44" s="37">
        <v>0</v>
      </c>
      <c r="K44" s="50">
        <f t="shared" ref="K44:K54" si="20">SUM(L44:O44)</f>
        <v>0</v>
      </c>
      <c r="L44" s="30">
        <v>0</v>
      </c>
      <c r="M44" s="30">
        <v>0</v>
      </c>
      <c r="N44" s="30">
        <v>0</v>
      </c>
      <c r="O44" s="30">
        <v>0</v>
      </c>
      <c r="P44" s="50">
        <f t="shared" ref="P44:P54" si="21">SUM(Q44:T44)</f>
        <v>0</v>
      </c>
      <c r="Q44" s="30">
        <v>0</v>
      </c>
      <c r="R44" s="30">
        <v>0</v>
      </c>
      <c r="S44" s="30">
        <v>0</v>
      </c>
      <c r="T44" s="30">
        <v>0</v>
      </c>
      <c r="U44" s="30">
        <f t="shared" si="18"/>
        <v>0</v>
      </c>
      <c r="V44" s="30">
        <v>0</v>
      </c>
      <c r="W44" s="30">
        <v>0</v>
      </c>
      <c r="X44" s="32">
        <v>0</v>
      </c>
      <c r="Y44" s="32">
        <v>0</v>
      </c>
    </row>
    <row r="45" spans="2:25" ht="104.25" customHeight="1" x14ac:dyDescent="0.4">
      <c r="B45" s="2" t="s">
        <v>52</v>
      </c>
      <c r="C45" s="3" t="s">
        <v>112</v>
      </c>
      <c r="D45" s="79" t="s">
        <v>31</v>
      </c>
      <c r="E45" s="51">
        <f t="shared" si="19"/>
        <v>0</v>
      </c>
      <c r="F45" s="30">
        <v>0</v>
      </c>
      <c r="G45" s="30">
        <v>0</v>
      </c>
      <c r="H45" s="30">
        <v>0</v>
      </c>
      <c r="I45" s="30">
        <v>0</v>
      </c>
      <c r="J45" s="37">
        <v>0</v>
      </c>
      <c r="K45" s="50">
        <f t="shared" si="20"/>
        <v>0</v>
      </c>
      <c r="L45" s="30">
        <v>0</v>
      </c>
      <c r="M45" s="30">
        <v>0</v>
      </c>
      <c r="N45" s="30">
        <v>0</v>
      </c>
      <c r="O45" s="30">
        <v>0</v>
      </c>
      <c r="P45" s="50">
        <f t="shared" si="21"/>
        <v>0</v>
      </c>
      <c r="Q45" s="30">
        <v>0</v>
      </c>
      <c r="R45" s="30">
        <v>0</v>
      </c>
      <c r="S45" s="30">
        <v>0</v>
      </c>
      <c r="T45" s="30">
        <v>0</v>
      </c>
      <c r="U45" s="30">
        <f t="shared" si="18"/>
        <v>0</v>
      </c>
      <c r="V45" s="30">
        <v>0</v>
      </c>
      <c r="W45" s="30">
        <v>0</v>
      </c>
      <c r="X45" s="32">
        <v>0</v>
      </c>
      <c r="Y45" s="32">
        <v>0</v>
      </c>
    </row>
    <row r="46" spans="2:25" ht="106.5" customHeight="1" x14ac:dyDescent="0.4">
      <c r="B46" s="2" t="s">
        <v>53</v>
      </c>
      <c r="C46" s="3" t="s">
        <v>42</v>
      </c>
      <c r="D46" s="79" t="s">
        <v>31</v>
      </c>
      <c r="E46" s="51">
        <f t="shared" si="19"/>
        <v>0</v>
      </c>
      <c r="F46" s="30">
        <v>0</v>
      </c>
      <c r="G46" s="30">
        <v>0</v>
      </c>
      <c r="H46" s="30">
        <v>0</v>
      </c>
      <c r="I46" s="30">
        <v>0</v>
      </c>
      <c r="J46" s="37">
        <v>0</v>
      </c>
      <c r="K46" s="50">
        <f t="shared" si="20"/>
        <v>0</v>
      </c>
      <c r="L46" s="30">
        <v>0</v>
      </c>
      <c r="M46" s="30">
        <v>0</v>
      </c>
      <c r="N46" s="30">
        <v>0</v>
      </c>
      <c r="O46" s="30">
        <v>0</v>
      </c>
      <c r="P46" s="50">
        <f t="shared" si="21"/>
        <v>0</v>
      </c>
      <c r="Q46" s="30">
        <v>0</v>
      </c>
      <c r="R46" s="30">
        <v>0</v>
      </c>
      <c r="S46" s="30">
        <v>0</v>
      </c>
      <c r="T46" s="30">
        <v>0</v>
      </c>
      <c r="U46" s="30">
        <f t="shared" si="18"/>
        <v>0</v>
      </c>
      <c r="V46" s="30">
        <v>0</v>
      </c>
      <c r="W46" s="30">
        <v>0</v>
      </c>
      <c r="X46" s="32">
        <v>0</v>
      </c>
      <c r="Y46" s="32">
        <v>0</v>
      </c>
    </row>
    <row r="47" spans="2:25" ht="157.5" x14ac:dyDescent="0.4">
      <c r="B47" s="2" t="s">
        <v>54</v>
      </c>
      <c r="C47" s="3" t="s">
        <v>43</v>
      </c>
      <c r="D47" s="79" t="s">
        <v>31</v>
      </c>
      <c r="E47" s="51">
        <f t="shared" si="19"/>
        <v>0</v>
      </c>
      <c r="F47" s="30">
        <v>0</v>
      </c>
      <c r="G47" s="30">
        <v>0</v>
      </c>
      <c r="H47" s="30">
        <v>0</v>
      </c>
      <c r="I47" s="30">
        <v>0</v>
      </c>
      <c r="J47" s="37">
        <v>0</v>
      </c>
      <c r="K47" s="50">
        <f t="shared" si="20"/>
        <v>0</v>
      </c>
      <c r="L47" s="30">
        <v>0</v>
      </c>
      <c r="M47" s="30">
        <v>0</v>
      </c>
      <c r="N47" s="30">
        <v>0</v>
      </c>
      <c r="O47" s="30">
        <v>0</v>
      </c>
      <c r="P47" s="50">
        <f t="shared" si="21"/>
        <v>0</v>
      </c>
      <c r="Q47" s="30">
        <v>0</v>
      </c>
      <c r="R47" s="30">
        <v>0</v>
      </c>
      <c r="S47" s="30">
        <v>0</v>
      </c>
      <c r="T47" s="30">
        <v>0</v>
      </c>
      <c r="U47" s="30">
        <f t="shared" si="18"/>
        <v>0</v>
      </c>
      <c r="V47" s="30">
        <v>0</v>
      </c>
      <c r="W47" s="30">
        <v>0</v>
      </c>
      <c r="X47" s="32">
        <v>0</v>
      </c>
      <c r="Y47" s="32">
        <v>0</v>
      </c>
    </row>
    <row r="48" spans="2:25" ht="78.75" x14ac:dyDescent="0.4">
      <c r="B48" s="2" t="s">
        <v>55</v>
      </c>
      <c r="C48" s="3" t="s">
        <v>76</v>
      </c>
      <c r="D48" s="79" t="s">
        <v>31</v>
      </c>
      <c r="E48" s="51">
        <f t="shared" si="19"/>
        <v>0</v>
      </c>
      <c r="F48" s="30">
        <v>0</v>
      </c>
      <c r="G48" s="33">
        <v>0</v>
      </c>
      <c r="H48" s="30">
        <v>0</v>
      </c>
      <c r="I48" s="40">
        <v>0</v>
      </c>
      <c r="J48" s="31">
        <v>0</v>
      </c>
      <c r="K48" s="50">
        <f t="shared" si="20"/>
        <v>0</v>
      </c>
      <c r="L48" s="30">
        <v>0</v>
      </c>
      <c r="M48" s="33">
        <v>0</v>
      </c>
      <c r="N48" s="30">
        <v>0</v>
      </c>
      <c r="O48" s="30">
        <v>0</v>
      </c>
      <c r="P48" s="50">
        <f t="shared" si="21"/>
        <v>0</v>
      </c>
      <c r="Q48" s="30">
        <v>0</v>
      </c>
      <c r="R48" s="33">
        <v>0</v>
      </c>
      <c r="S48" s="30">
        <v>0</v>
      </c>
      <c r="T48" s="30">
        <v>0</v>
      </c>
      <c r="U48" s="30">
        <f t="shared" si="18"/>
        <v>0</v>
      </c>
      <c r="V48" s="30">
        <v>0</v>
      </c>
      <c r="W48" s="30">
        <v>0</v>
      </c>
      <c r="X48" s="32">
        <v>0</v>
      </c>
      <c r="Y48" s="32">
        <v>0</v>
      </c>
    </row>
    <row r="49" spans="2:25" ht="78.75" x14ac:dyDescent="0.4">
      <c r="B49" s="2" t="s">
        <v>56</v>
      </c>
      <c r="C49" s="3" t="s">
        <v>80</v>
      </c>
      <c r="D49" s="79" t="s">
        <v>31</v>
      </c>
      <c r="E49" s="51">
        <f t="shared" si="19"/>
        <v>0</v>
      </c>
      <c r="F49" s="30">
        <v>0</v>
      </c>
      <c r="G49" s="30">
        <v>0</v>
      </c>
      <c r="H49" s="30">
        <v>0</v>
      </c>
      <c r="I49" s="30">
        <v>0</v>
      </c>
      <c r="J49" s="37">
        <v>0</v>
      </c>
      <c r="K49" s="50">
        <f t="shared" si="20"/>
        <v>0</v>
      </c>
      <c r="L49" s="30">
        <v>0</v>
      </c>
      <c r="M49" s="30">
        <v>0</v>
      </c>
      <c r="N49" s="30">
        <v>0</v>
      </c>
      <c r="O49" s="30">
        <v>0</v>
      </c>
      <c r="P49" s="50">
        <f t="shared" si="21"/>
        <v>0</v>
      </c>
      <c r="Q49" s="30">
        <v>0</v>
      </c>
      <c r="R49" s="30">
        <v>0</v>
      </c>
      <c r="S49" s="30">
        <v>0</v>
      </c>
      <c r="T49" s="30">
        <v>0</v>
      </c>
      <c r="U49" s="30">
        <f t="shared" si="18"/>
        <v>0</v>
      </c>
      <c r="V49" s="30">
        <v>0</v>
      </c>
      <c r="W49" s="30">
        <v>0</v>
      </c>
      <c r="X49" s="32">
        <v>0</v>
      </c>
      <c r="Y49" s="32">
        <v>0</v>
      </c>
    </row>
    <row r="50" spans="2:25" ht="78.75" x14ac:dyDescent="0.4">
      <c r="B50" s="2" t="s">
        <v>57</v>
      </c>
      <c r="C50" s="3" t="s">
        <v>44</v>
      </c>
      <c r="D50" s="79" t="s">
        <v>31</v>
      </c>
      <c r="E50" s="51">
        <f t="shared" si="19"/>
        <v>0</v>
      </c>
      <c r="F50" s="30">
        <v>0</v>
      </c>
      <c r="G50" s="30">
        <v>0</v>
      </c>
      <c r="H50" s="30">
        <v>0</v>
      </c>
      <c r="I50" s="30">
        <v>0</v>
      </c>
      <c r="J50" s="37">
        <v>0</v>
      </c>
      <c r="K50" s="50">
        <f t="shared" si="20"/>
        <v>0</v>
      </c>
      <c r="L50" s="30">
        <v>0</v>
      </c>
      <c r="M50" s="30">
        <v>0</v>
      </c>
      <c r="N50" s="30">
        <v>0</v>
      </c>
      <c r="O50" s="30">
        <v>0</v>
      </c>
      <c r="P50" s="50">
        <f t="shared" si="21"/>
        <v>0</v>
      </c>
      <c r="Q50" s="30">
        <v>0</v>
      </c>
      <c r="R50" s="30">
        <v>0</v>
      </c>
      <c r="S50" s="30">
        <v>0</v>
      </c>
      <c r="T50" s="30">
        <v>0</v>
      </c>
      <c r="U50" s="30">
        <f t="shared" si="18"/>
        <v>0</v>
      </c>
      <c r="V50" s="30">
        <v>0</v>
      </c>
      <c r="W50" s="30">
        <v>0</v>
      </c>
      <c r="X50" s="32">
        <v>0</v>
      </c>
      <c r="Y50" s="32">
        <v>0</v>
      </c>
    </row>
    <row r="51" spans="2:25" ht="105" x14ac:dyDescent="0.4">
      <c r="B51" s="2" t="s">
        <v>58</v>
      </c>
      <c r="C51" s="3" t="s">
        <v>81</v>
      </c>
      <c r="D51" s="79" t="s">
        <v>31</v>
      </c>
      <c r="E51" s="51">
        <f t="shared" si="19"/>
        <v>0</v>
      </c>
      <c r="F51" s="30">
        <v>0</v>
      </c>
      <c r="G51" s="30">
        <v>0</v>
      </c>
      <c r="H51" s="30">
        <v>0</v>
      </c>
      <c r="I51" s="30">
        <v>0</v>
      </c>
      <c r="J51" s="37">
        <v>0</v>
      </c>
      <c r="K51" s="50">
        <f t="shared" si="20"/>
        <v>0</v>
      </c>
      <c r="L51" s="30">
        <v>0</v>
      </c>
      <c r="M51" s="30">
        <v>0</v>
      </c>
      <c r="N51" s="30">
        <v>0</v>
      </c>
      <c r="O51" s="30">
        <v>0</v>
      </c>
      <c r="P51" s="50">
        <f t="shared" si="21"/>
        <v>0</v>
      </c>
      <c r="Q51" s="30">
        <v>0</v>
      </c>
      <c r="R51" s="30">
        <v>0</v>
      </c>
      <c r="S51" s="30">
        <v>0</v>
      </c>
      <c r="T51" s="30">
        <v>0</v>
      </c>
      <c r="U51" s="30">
        <f t="shared" si="18"/>
        <v>0</v>
      </c>
      <c r="V51" s="30">
        <v>0</v>
      </c>
      <c r="W51" s="30">
        <v>0</v>
      </c>
      <c r="X51" s="32">
        <v>0</v>
      </c>
      <c r="Y51" s="32">
        <v>0</v>
      </c>
    </row>
    <row r="52" spans="2:25" ht="78.75" x14ac:dyDescent="0.4">
      <c r="B52" s="2" t="s">
        <v>59</v>
      </c>
      <c r="C52" s="3" t="s">
        <v>77</v>
      </c>
      <c r="D52" s="79" t="s">
        <v>31</v>
      </c>
      <c r="E52" s="51">
        <f t="shared" si="19"/>
        <v>0</v>
      </c>
      <c r="F52" s="30">
        <v>0</v>
      </c>
      <c r="G52" s="30">
        <v>0</v>
      </c>
      <c r="H52" s="30">
        <v>0</v>
      </c>
      <c r="I52" s="30">
        <v>0</v>
      </c>
      <c r="J52" s="37">
        <v>0</v>
      </c>
      <c r="K52" s="50">
        <f t="shared" si="20"/>
        <v>0</v>
      </c>
      <c r="L52" s="30">
        <v>0</v>
      </c>
      <c r="M52" s="30">
        <v>0</v>
      </c>
      <c r="N52" s="30">
        <v>0</v>
      </c>
      <c r="O52" s="30">
        <v>0</v>
      </c>
      <c r="P52" s="50">
        <f t="shared" si="21"/>
        <v>0</v>
      </c>
      <c r="Q52" s="30">
        <v>0</v>
      </c>
      <c r="R52" s="30">
        <v>0</v>
      </c>
      <c r="S52" s="30">
        <v>0</v>
      </c>
      <c r="T52" s="30">
        <v>0</v>
      </c>
      <c r="U52" s="30">
        <f t="shared" si="18"/>
        <v>0</v>
      </c>
      <c r="V52" s="30">
        <v>0</v>
      </c>
      <c r="W52" s="30">
        <v>0</v>
      </c>
      <c r="X52" s="32">
        <v>0</v>
      </c>
      <c r="Y52" s="32">
        <v>0</v>
      </c>
    </row>
    <row r="53" spans="2:25" ht="269.25" customHeight="1" x14ac:dyDescent="0.4">
      <c r="B53" s="2" t="s">
        <v>60</v>
      </c>
      <c r="C53" s="3" t="s">
        <v>113</v>
      </c>
      <c r="D53" s="79" t="s">
        <v>31</v>
      </c>
      <c r="E53" s="51">
        <f t="shared" si="19"/>
        <v>0</v>
      </c>
      <c r="F53" s="30">
        <v>0</v>
      </c>
      <c r="G53" s="30">
        <v>0</v>
      </c>
      <c r="H53" s="30">
        <v>0</v>
      </c>
      <c r="I53" s="30">
        <v>0</v>
      </c>
      <c r="J53" s="37">
        <v>0</v>
      </c>
      <c r="K53" s="50">
        <f t="shared" si="20"/>
        <v>0</v>
      </c>
      <c r="L53" s="30">
        <v>0</v>
      </c>
      <c r="M53" s="30">
        <v>0</v>
      </c>
      <c r="N53" s="30">
        <v>0</v>
      </c>
      <c r="O53" s="30">
        <v>0</v>
      </c>
      <c r="P53" s="50">
        <f t="shared" si="21"/>
        <v>0</v>
      </c>
      <c r="Q53" s="30">
        <v>0</v>
      </c>
      <c r="R53" s="30">
        <v>0</v>
      </c>
      <c r="S53" s="30">
        <v>0</v>
      </c>
      <c r="T53" s="30">
        <v>0</v>
      </c>
      <c r="U53" s="30">
        <f t="shared" si="18"/>
        <v>0</v>
      </c>
      <c r="V53" s="30">
        <v>0</v>
      </c>
      <c r="W53" s="30">
        <v>0</v>
      </c>
      <c r="X53" s="32">
        <v>0</v>
      </c>
      <c r="Y53" s="32">
        <v>0</v>
      </c>
    </row>
    <row r="54" spans="2:25" ht="106.5" customHeight="1" x14ac:dyDescent="0.4">
      <c r="B54" s="2" t="s">
        <v>61</v>
      </c>
      <c r="C54" s="3" t="s">
        <v>102</v>
      </c>
      <c r="D54" s="79" t="s">
        <v>31</v>
      </c>
      <c r="E54" s="51">
        <f t="shared" si="19"/>
        <v>0</v>
      </c>
      <c r="F54" s="30">
        <v>0</v>
      </c>
      <c r="G54" s="30">
        <v>0</v>
      </c>
      <c r="H54" s="30">
        <v>0</v>
      </c>
      <c r="I54" s="30">
        <v>0</v>
      </c>
      <c r="J54" s="37">
        <v>0</v>
      </c>
      <c r="K54" s="50">
        <f t="shared" si="20"/>
        <v>0</v>
      </c>
      <c r="L54" s="30">
        <v>0</v>
      </c>
      <c r="M54" s="30">
        <v>0</v>
      </c>
      <c r="N54" s="30">
        <v>0</v>
      </c>
      <c r="O54" s="30">
        <v>0</v>
      </c>
      <c r="P54" s="50">
        <f t="shared" si="21"/>
        <v>0</v>
      </c>
      <c r="Q54" s="30">
        <v>0</v>
      </c>
      <c r="R54" s="30">
        <v>0</v>
      </c>
      <c r="S54" s="30">
        <v>0</v>
      </c>
      <c r="T54" s="30">
        <v>0</v>
      </c>
      <c r="U54" s="30">
        <f t="shared" si="18"/>
        <v>0</v>
      </c>
      <c r="V54" s="30">
        <v>0</v>
      </c>
      <c r="W54" s="30">
        <v>0</v>
      </c>
      <c r="X54" s="32">
        <v>0</v>
      </c>
      <c r="Y54" s="32">
        <v>0</v>
      </c>
    </row>
    <row r="55" spans="2:25" ht="35.450000000000003" customHeight="1" x14ac:dyDescent="0.4">
      <c r="B55" s="76">
        <v>1</v>
      </c>
      <c r="C55" s="76">
        <v>2</v>
      </c>
      <c r="D55" s="76">
        <v>3</v>
      </c>
      <c r="E55" s="38">
        <v>4</v>
      </c>
      <c r="F55" s="38">
        <v>5</v>
      </c>
      <c r="G55" s="38">
        <v>6</v>
      </c>
      <c r="H55" s="38">
        <v>7</v>
      </c>
      <c r="I55" s="38">
        <v>8</v>
      </c>
      <c r="J55" s="38">
        <v>9</v>
      </c>
      <c r="K55" s="37">
        <v>10</v>
      </c>
      <c r="L55" s="38">
        <v>11</v>
      </c>
      <c r="M55" s="38">
        <v>12</v>
      </c>
      <c r="N55" s="38">
        <v>13</v>
      </c>
      <c r="O55" s="38">
        <v>14</v>
      </c>
      <c r="P55" s="37">
        <v>10</v>
      </c>
      <c r="Q55" s="38">
        <v>11</v>
      </c>
      <c r="R55" s="38">
        <v>12</v>
      </c>
      <c r="S55" s="38">
        <v>13</v>
      </c>
      <c r="T55" s="38">
        <v>14</v>
      </c>
      <c r="U55" s="37">
        <v>15</v>
      </c>
      <c r="V55" s="38">
        <v>16</v>
      </c>
      <c r="W55" s="38">
        <v>17</v>
      </c>
      <c r="X55" s="39">
        <v>18</v>
      </c>
      <c r="Y55" s="39">
        <v>19</v>
      </c>
    </row>
    <row r="56" spans="2:25" ht="92.25" customHeight="1" x14ac:dyDescent="0.4">
      <c r="B56" s="2" t="s">
        <v>12</v>
      </c>
      <c r="C56" s="79" t="s">
        <v>45</v>
      </c>
      <c r="D56" s="79" t="s">
        <v>31</v>
      </c>
      <c r="E56" s="47">
        <f>SUM(E57:E60)</f>
        <v>0</v>
      </c>
      <c r="F56" s="47">
        <f t="shared" ref="F56:Y56" si="22">SUM(F57:F60)</f>
        <v>0</v>
      </c>
      <c r="G56" s="47">
        <f t="shared" si="22"/>
        <v>0</v>
      </c>
      <c r="H56" s="47">
        <f t="shared" si="22"/>
        <v>0</v>
      </c>
      <c r="I56" s="47">
        <f t="shared" si="22"/>
        <v>0</v>
      </c>
      <c r="J56" s="47">
        <f t="shared" si="22"/>
        <v>0</v>
      </c>
      <c r="K56" s="47">
        <v>0</v>
      </c>
      <c r="L56" s="47">
        <f t="shared" si="22"/>
        <v>0</v>
      </c>
      <c r="M56" s="47">
        <v>0</v>
      </c>
      <c r="N56" s="47">
        <f t="shared" si="22"/>
        <v>0</v>
      </c>
      <c r="O56" s="51">
        <f t="shared" si="22"/>
        <v>0</v>
      </c>
      <c r="P56" s="47">
        <v>0</v>
      </c>
      <c r="Q56" s="47">
        <f t="shared" ref="Q56:T56" si="23">SUM(Q57:Q60)</f>
        <v>0</v>
      </c>
      <c r="R56" s="47">
        <v>0</v>
      </c>
      <c r="S56" s="47">
        <f t="shared" si="23"/>
        <v>0</v>
      </c>
      <c r="T56" s="47">
        <f t="shared" si="23"/>
        <v>0</v>
      </c>
      <c r="U56" s="47">
        <f t="shared" si="22"/>
        <v>0</v>
      </c>
      <c r="V56" s="47">
        <f t="shared" si="22"/>
        <v>0</v>
      </c>
      <c r="W56" s="47">
        <f t="shared" si="22"/>
        <v>0</v>
      </c>
      <c r="X56" s="52">
        <f t="shared" si="22"/>
        <v>0</v>
      </c>
      <c r="Y56" s="53">
        <f t="shared" si="22"/>
        <v>0</v>
      </c>
    </row>
    <row r="57" spans="2:25" ht="156.75" customHeight="1" x14ac:dyDescent="0.4">
      <c r="B57" s="2" t="s">
        <v>46</v>
      </c>
      <c r="C57" s="3" t="s">
        <v>103</v>
      </c>
      <c r="D57" s="79" t="s">
        <v>98</v>
      </c>
      <c r="E57" s="47">
        <f>SUM(F57:I57)</f>
        <v>0</v>
      </c>
      <c r="F57" s="30">
        <v>0</v>
      </c>
      <c r="G57" s="44">
        <v>0</v>
      </c>
      <c r="H57" s="30">
        <v>0</v>
      </c>
      <c r="I57" s="30">
        <v>0</v>
      </c>
      <c r="J57" s="31">
        <v>0</v>
      </c>
      <c r="K57" s="30">
        <f>SUM(L57:O57)</f>
        <v>0</v>
      </c>
      <c r="L57" s="30">
        <v>0</v>
      </c>
      <c r="M57" s="30">
        <v>0</v>
      </c>
      <c r="N57" s="30">
        <v>0</v>
      </c>
      <c r="O57" s="30">
        <v>0</v>
      </c>
      <c r="P57" s="33">
        <f>SUM(Q57:T57)</f>
        <v>0</v>
      </c>
      <c r="Q57" s="30">
        <v>0</v>
      </c>
      <c r="R57" s="33">
        <v>0</v>
      </c>
      <c r="S57" s="30">
        <v>0</v>
      </c>
      <c r="T57" s="30">
        <v>0</v>
      </c>
      <c r="U57" s="30">
        <f>V57+W57+X57+Y57</f>
        <v>0</v>
      </c>
      <c r="V57" s="30">
        <v>0</v>
      </c>
      <c r="W57" s="30">
        <v>0</v>
      </c>
      <c r="X57" s="32">
        <v>0</v>
      </c>
      <c r="Y57" s="32">
        <v>0</v>
      </c>
    </row>
    <row r="58" spans="2:25" ht="135.75" customHeight="1" x14ac:dyDescent="0.4">
      <c r="B58" s="2" t="s">
        <v>47</v>
      </c>
      <c r="C58" s="3" t="s">
        <v>114</v>
      </c>
      <c r="D58" s="79" t="s">
        <v>31</v>
      </c>
      <c r="E58" s="51">
        <f t="shared" ref="E58:E60" si="24">SUM(F58:I58)</f>
        <v>0</v>
      </c>
      <c r="F58" s="30">
        <v>0</v>
      </c>
      <c r="G58" s="30">
        <v>0</v>
      </c>
      <c r="H58" s="30">
        <v>0</v>
      </c>
      <c r="I58" s="30">
        <v>0</v>
      </c>
      <c r="J58" s="37">
        <v>0</v>
      </c>
      <c r="K58" s="30">
        <f t="shared" ref="K58:K60" si="25">SUM(L58:O58)</f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ref="P58:P60" si="26">SUM(Q58:T58)</f>
        <v>0</v>
      </c>
      <c r="Q58" s="30">
        <v>0</v>
      </c>
      <c r="R58" s="30">
        <v>0</v>
      </c>
      <c r="S58" s="30">
        <v>0</v>
      </c>
      <c r="T58" s="30">
        <v>0</v>
      </c>
      <c r="U58" s="30">
        <f>V58+W58+X58+Y58</f>
        <v>0</v>
      </c>
      <c r="V58" s="30">
        <v>0</v>
      </c>
      <c r="W58" s="30">
        <v>0</v>
      </c>
      <c r="X58" s="32">
        <v>0</v>
      </c>
      <c r="Y58" s="32">
        <v>0</v>
      </c>
    </row>
    <row r="59" spans="2:25" ht="255.75" customHeight="1" x14ac:dyDescent="0.4">
      <c r="B59" s="2" t="s">
        <v>48</v>
      </c>
      <c r="C59" s="3" t="s">
        <v>118</v>
      </c>
      <c r="D59" s="79" t="s">
        <v>117</v>
      </c>
      <c r="E59" s="51">
        <f t="shared" si="24"/>
        <v>0</v>
      </c>
      <c r="F59" s="30">
        <v>0</v>
      </c>
      <c r="G59" s="30">
        <v>0</v>
      </c>
      <c r="H59" s="30">
        <v>0</v>
      </c>
      <c r="I59" s="30">
        <v>0</v>
      </c>
      <c r="J59" s="37">
        <v>0</v>
      </c>
      <c r="K59" s="30">
        <f t="shared" si="25"/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6"/>
        <v>0</v>
      </c>
      <c r="Q59" s="30">
        <v>0</v>
      </c>
      <c r="R59" s="30">
        <v>0</v>
      </c>
      <c r="S59" s="30">
        <v>0</v>
      </c>
      <c r="T59" s="30">
        <v>0</v>
      </c>
      <c r="U59" s="30">
        <f>V59+W59+X59+Y59</f>
        <v>0</v>
      </c>
      <c r="V59" s="30">
        <v>0</v>
      </c>
      <c r="W59" s="30">
        <v>0</v>
      </c>
      <c r="X59" s="32">
        <v>0</v>
      </c>
      <c r="Y59" s="32">
        <v>0</v>
      </c>
    </row>
    <row r="60" spans="2:25" ht="315" x14ac:dyDescent="0.4">
      <c r="B60" s="2" t="s">
        <v>49</v>
      </c>
      <c r="C60" s="3" t="s">
        <v>99</v>
      </c>
      <c r="D60" s="79" t="s">
        <v>94</v>
      </c>
      <c r="E60" s="51">
        <f t="shared" si="24"/>
        <v>0</v>
      </c>
      <c r="F60" s="30">
        <v>0</v>
      </c>
      <c r="G60" s="30">
        <v>0</v>
      </c>
      <c r="H60" s="30">
        <v>0</v>
      </c>
      <c r="I60" s="30">
        <v>0</v>
      </c>
      <c r="J60" s="37">
        <v>0</v>
      </c>
      <c r="K60" s="30">
        <f t="shared" si="25"/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6"/>
        <v>0</v>
      </c>
      <c r="Q60" s="30">
        <v>0</v>
      </c>
      <c r="R60" s="30">
        <v>0</v>
      </c>
      <c r="S60" s="30">
        <v>0</v>
      </c>
      <c r="T60" s="30">
        <v>0</v>
      </c>
      <c r="U60" s="30">
        <f>V60+W60+X60+Y60</f>
        <v>0</v>
      </c>
      <c r="V60" s="30">
        <v>0</v>
      </c>
      <c r="W60" s="30">
        <v>0</v>
      </c>
      <c r="X60" s="32">
        <v>0</v>
      </c>
      <c r="Y60" s="32">
        <v>0</v>
      </c>
    </row>
    <row r="61" spans="2:25" ht="38.25" customHeight="1" x14ac:dyDescent="0.4">
      <c r="B61" s="2"/>
      <c r="C61" s="7" t="s">
        <v>74</v>
      </c>
      <c r="D61" s="79"/>
      <c r="E61" s="47">
        <f t="shared" ref="E61:L61" si="27">E7+E25+E42+E56</f>
        <v>536.97094000000004</v>
      </c>
      <c r="F61" s="47">
        <v>14.4297</v>
      </c>
      <c r="G61" s="47">
        <f t="shared" si="27"/>
        <v>310.18423999999999</v>
      </c>
      <c r="H61" s="48">
        <f t="shared" si="27"/>
        <v>0</v>
      </c>
      <c r="I61" s="71">
        <f t="shared" si="27"/>
        <v>212.357</v>
      </c>
      <c r="J61" s="47">
        <f t="shared" si="27"/>
        <v>310.18423999999999</v>
      </c>
      <c r="K61" s="66">
        <f t="shared" si="27"/>
        <v>536.97094000000004</v>
      </c>
      <c r="L61" s="47">
        <f t="shared" si="27"/>
        <v>14.4297</v>
      </c>
      <c r="M61" s="66">
        <f>M7+M25+M42+M56</f>
        <v>310.18423999999999</v>
      </c>
      <c r="N61" s="48">
        <f>N7+N25+N42+N56</f>
        <v>117.6</v>
      </c>
      <c r="O61" s="48">
        <f>O7+O25+O42+O56</f>
        <v>94.757000000000005</v>
      </c>
      <c r="P61" s="66">
        <f>P7+P25+P42+P56</f>
        <v>479.09694000000007</v>
      </c>
      <c r="Q61" s="66">
        <f t="shared" ref="Q61" si="28">Q7+Q25+Q42+Q56</f>
        <v>14.4297</v>
      </c>
      <c r="R61" s="66">
        <f>R7+R25+R42+R56</f>
        <v>309.48424</v>
      </c>
      <c r="S61" s="48">
        <f>X7+X25+X42+X56</f>
        <v>0</v>
      </c>
      <c r="T61" s="74">
        <f>Y7+Y25+Y42+Y56</f>
        <v>155.18300000000002</v>
      </c>
      <c r="U61" s="72">
        <f>U7+U25+U42+U56</f>
        <v>479.09694000000007</v>
      </c>
      <c r="V61" s="72">
        <f t="shared" ref="V61:Y61" si="29">V7+V25+V42+V56</f>
        <v>14.4297</v>
      </c>
      <c r="W61" s="72">
        <f t="shared" si="29"/>
        <v>309.48424</v>
      </c>
      <c r="X61" s="49">
        <f t="shared" si="29"/>
        <v>0</v>
      </c>
      <c r="Y61" s="53">
        <f t="shared" si="29"/>
        <v>155.18300000000002</v>
      </c>
    </row>
    <row r="62" spans="2:25" ht="27.75" hidden="1" x14ac:dyDescent="0.4">
      <c r="B62" s="8"/>
      <c r="C62" s="9"/>
      <c r="D62" s="10"/>
      <c r="E62" s="54"/>
      <c r="F62" s="55"/>
      <c r="G62" s="54"/>
      <c r="H62" s="55"/>
      <c r="I62" s="55"/>
      <c r="J62" s="54"/>
      <c r="K62" s="55"/>
      <c r="L62" s="55"/>
      <c r="M62" s="55"/>
      <c r="N62" s="55"/>
      <c r="O62" s="55"/>
      <c r="P62" s="55"/>
      <c r="Q62" s="55"/>
      <c r="R62" s="55"/>
      <c r="S62" s="55"/>
      <c r="T62" s="56"/>
      <c r="U62" s="57"/>
      <c r="V62" s="57"/>
      <c r="W62" s="57"/>
      <c r="X62" s="57"/>
      <c r="Y62" s="58"/>
    </row>
    <row r="63" spans="2:25" ht="18.75" hidden="1" customHeight="1" x14ac:dyDescent="0.4">
      <c r="B63" s="12"/>
      <c r="C63" s="13"/>
      <c r="D63" s="14"/>
      <c r="E63" s="59"/>
      <c r="F63" s="60"/>
      <c r="G63" s="59"/>
      <c r="H63" s="60"/>
      <c r="I63" s="60"/>
      <c r="J63" s="59"/>
      <c r="K63" s="59"/>
      <c r="L63" s="60"/>
      <c r="M63" s="59"/>
      <c r="N63" s="60"/>
      <c r="O63" s="60"/>
      <c r="P63" s="60"/>
      <c r="Q63" s="60"/>
      <c r="R63" s="60"/>
      <c r="S63" s="60"/>
      <c r="T63" s="61"/>
      <c r="U63" s="57"/>
      <c r="V63" s="57"/>
      <c r="W63" s="57"/>
      <c r="X63" s="57"/>
      <c r="Y63" s="62"/>
    </row>
    <row r="64" spans="2:25" ht="27.75" x14ac:dyDescent="0.4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63"/>
      <c r="Y64" s="63"/>
    </row>
    <row r="65" spans="5:27" ht="27.75" x14ac:dyDescent="0.4"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62"/>
    </row>
    <row r="66" spans="5:27" ht="27.75" x14ac:dyDescent="0.4">
      <c r="E66" s="57"/>
      <c r="F66" s="57"/>
      <c r="G66" s="57"/>
      <c r="H66" s="57"/>
      <c r="I66" s="57"/>
      <c r="J66" s="57"/>
      <c r="K66" s="57"/>
      <c r="L66" s="57"/>
      <c r="M66" s="64"/>
      <c r="N66" s="57"/>
      <c r="O66" s="57"/>
      <c r="P66" s="57"/>
      <c r="Q66" s="57"/>
      <c r="R66" s="57"/>
      <c r="S66" s="57"/>
      <c r="T66" s="57"/>
      <c r="U66" s="57"/>
      <c r="V66" s="57"/>
      <c r="W66" s="64"/>
      <c r="X66" s="63"/>
      <c r="Y66" s="63"/>
      <c r="Z66" s="16"/>
      <c r="AA66" s="16"/>
    </row>
    <row r="67" spans="5:27" ht="27.75" x14ac:dyDescent="0.4">
      <c r="E67" s="57"/>
      <c r="F67" s="57"/>
      <c r="G67" s="57"/>
      <c r="H67" s="57"/>
      <c r="I67" s="57"/>
      <c r="J67" s="57"/>
      <c r="K67" s="57"/>
      <c r="L67" s="57"/>
      <c r="M67" s="73"/>
      <c r="N67" s="57"/>
      <c r="O67" s="57"/>
      <c r="P67" s="57"/>
      <c r="Q67" s="57"/>
      <c r="R67" s="57"/>
      <c r="S67" s="57"/>
      <c r="T67" s="57"/>
      <c r="U67" s="57"/>
      <c r="V67" s="57"/>
      <c r="W67" s="65"/>
      <c r="X67" s="63"/>
      <c r="Y67" s="63"/>
      <c r="Z67" s="16"/>
      <c r="AA67" s="16"/>
    </row>
    <row r="68" spans="5:27" ht="27.75" x14ac:dyDescent="0.4"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63"/>
      <c r="Y68" s="63"/>
      <c r="Z68" s="16"/>
      <c r="AA68" s="16"/>
    </row>
    <row r="69" spans="5:27" x14ac:dyDescent="0.4">
      <c r="X69" s="16"/>
      <c r="Y69" s="16"/>
      <c r="Z69" s="16"/>
      <c r="AA69" s="16"/>
    </row>
    <row r="70" spans="5:27" x14ac:dyDescent="0.4">
      <c r="X70" s="16"/>
      <c r="Y70" s="16"/>
      <c r="Z70" s="16"/>
      <c r="AA70" s="16"/>
    </row>
    <row r="71" spans="5:27" x14ac:dyDescent="0.4">
      <c r="X71" s="16"/>
      <c r="Y71" s="16"/>
      <c r="Z71" s="16"/>
      <c r="AA71" s="16"/>
    </row>
    <row r="72" spans="5:27" x14ac:dyDescent="0.4">
      <c r="X72" s="16"/>
      <c r="Y72" s="16"/>
      <c r="Z72" s="16"/>
      <c r="AA72" s="16"/>
    </row>
    <row r="73" spans="5:27" x14ac:dyDescent="0.4">
      <c r="X73" s="16"/>
      <c r="Y73" s="16"/>
      <c r="Z73" s="16"/>
      <c r="AA73" s="16"/>
    </row>
    <row r="74" spans="5:27" x14ac:dyDescent="0.4">
      <c r="X74" s="16"/>
      <c r="Y74" s="16"/>
      <c r="Z74" s="16"/>
      <c r="AA74" s="16"/>
    </row>
    <row r="75" spans="5:27" x14ac:dyDescent="0.4">
      <c r="X75" s="16"/>
      <c r="Y75" s="16"/>
      <c r="Z75" s="16"/>
      <c r="AA75" s="16"/>
    </row>
    <row r="76" spans="5:27" x14ac:dyDescent="0.4">
      <c r="X76" s="16"/>
      <c r="Y76" s="16"/>
      <c r="Z76" s="16"/>
      <c r="AA76" s="16"/>
    </row>
    <row r="77" spans="5:27" x14ac:dyDescent="0.4">
      <c r="X77" s="16"/>
      <c r="Y77" s="16"/>
      <c r="Z77" s="16"/>
      <c r="AA77" s="16"/>
    </row>
    <row r="78" spans="5:27" x14ac:dyDescent="0.4">
      <c r="X78" s="16"/>
      <c r="Y78" s="16"/>
      <c r="Z78" s="16"/>
      <c r="AA78" s="16"/>
    </row>
    <row r="79" spans="5:27" x14ac:dyDescent="0.4">
      <c r="X79" s="16"/>
      <c r="Y79" s="16"/>
      <c r="Z79" s="16"/>
      <c r="AA79" s="16"/>
    </row>
    <row r="80" spans="5:27" x14ac:dyDescent="0.4">
      <c r="X80" s="16"/>
      <c r="Y80" s="16"/>
      <c r="Z80" s="16"/>
      <c r="AA80" s="16"/>
    </row>
    <row r="81" spans="24:27" x14ac:dyDescent="0.4">
      <c r="X81" s="16"/>
      <c r="Y81" s="16"/>
      <c r="Z81" s="16"/>
      <c r="AA81" s="16"/>
    </row>
    <row r="82" spans="24:27" x14ac:dyDescent="0.4">
      <c r="X82" s="16"/>
      <c r="Y82" s="16"/>
      <c r="Z82" s="16"/>
      <c r="AA82" s="16"/>
    </row>
    <row r="83" spans="24:27" x14ac:dyDescent="0.4">
      <c r="X83" s="16"/>
      <c r="Y83" s="16"/>
      <c r="Z83" s="16"/>
      <c r="AA83" s="16"/>
    </row>
    <row r="84" spans="24:27" x14ac:dyDescent="0.4">
      <c r="X84" s="16"/>
      <c r="Y84" s="16"/>
      <c r="Z84" s="16"/>
      <c r="AA84" s="16"/>
    </row>
    <row r="85" spans="24:27" x14ac:dyDescent="0.4">
      <c r="X85" s="16"/>
      <c r="Y85" s="16"/>
      <c r="Z85" s="16"/>
      <c r="AA85" s="16"/>
    </row>
    <row r="86" spans="24:27" x14ac:dyDescent="0.4">
      <c r="X86" s="16"/>
      <c r="Y86" s="16"/>
      <c r="Z86" s="16"/>
      <c r="AA86" s="16"/>
    </row>
    <row r="87" spans="24:27" x14ac:dyDescent="0.4">
      <c r="X87" s="16"/>
      <c r="Y87" s="16"/>
      <c r="Z87" s="16"/>
      <c r="AA87" s="16"/>
    </row>
    <row r="88" spans="24:27" x14ac:dyDescent="0.4">
      <c r="X88" s="16"/>
      <c r="Y88" s="16"/>
      <c r="Z88" s="16"/>
      <c r="AA88" s="16"/>
    </row>
    <row r="89" spans="24:27" x14ac:dyDescent="0.4">
      <c r="X89" s="16"/>
      <c r="Y89" s="16"/>
      <c r="Z89" s="16"/>
      <c r="AA89" s="16"/>
    </row>
    <row r="90" spans="24:27" x14ac:dyDescent="0.4">
      <c r="X90" s="16"/>
      <c r="Y90" s="16"/>
      <c r="Z90" s="16"/>
      <c r="AA90" s="16"/>
    </row>
    <row r="91" spans="24:27" x14ac:dyDescent="0.4">
      <c r="X91" s="16"/>
      <c r="Y91" s="16"/>
      <c r="Z91" s="16"/>
      <c r="AA91" s="16"/>
    </row>
    <row r="92" spans="24:27" x14ac:dyDescent="0.4">
      <c r="X92" s="16"/>
      <c r="Y92" s="16"/>
      <c r="Z92" s="16"/>
      <c r="AA92" s="16"/>
    </row>
    <row r="93" spans="24:27" x14ac:dyDescent="0.4">
      <c r="X93" s="16"/>
      <c r="Y93" s="16"/>
      <c r="Z93" s="16"/>
      <c r="AA93" s="16"/>
    </row>
    <row r="94" spans="24:27" x14ac:dyDescent="0.4">
      <c r="X94" s="16"/>
      <c r="Y94" s="16"/>
      <c r="Z94" s="16"/>
      <c r="AA94" s="16"/>
    </row>
    <row r="95" spans="24:27" x14ac:dyDescent="0.4">
      <c r="X95" s="16"/>
      <c r="Y95" s="16"/>
      <c r="Z95" s="16"/>
      <c r="AA95" s="16"/>
    </row>
    <row r="96" spans="24:27" x14ac:dyDescent="0.4">
      <c r="X96" s="16"/>
      <c r="Y96" s="16"/>
      <c r="Z96" s="16"/>
      <c r="AA96" s="16"/>
    </row>
    <row r="97" spans="24:27" x14ac:dyDescent="0.4">
      <c r="X97" s="16"/>
      <c r="Y97" s="16"/>
      <c r="Z97" s="16"/>
      <c r="AA97" s="16"/>
    </row>
    <row r="98" spans="24:27" x14ac:dyDescent="0.4">
      <c r="X98" s="16"/>
      <c r="Y98" s="16"/>
      <c r="Z98" s="16"/>
      <c r="AA98" s="16"/>
    </row>
    <row r="99" spans="24:27" x14ac:dyDescent="0.4">
      <c r="X99" s="16"/>
      <c r="Y99" s="16"/>
      <c r="Z99" s="16"/>
      <c r="AA99" s="16"/>
    </row>
    <row r="100" spans="24:27" x14ac:dyDescent="0.4">
      <c r="X100" s="16"/>
      <c r="Y100" s="16"/>
      <c r="Z100" s="16"/>
      <c r="AA100" s="16"/>
    </row>
    <row r="101" spans="24:27" x14ac:dyDescent="0.4">
      <c r="X101" s="16"/>
      <c r="Y101" s="16"/>
      <c r="Z101" s="16"/>
      <c r="AA101" s="16"/>
    </row>
    <row r="102" spans="24:27" x14ac:dyDescent="0.4">
      <c r="X102" s="16"/>
      <c r="Y102" s="16"/>
      <c r="Z102" s="16"/>
      <c r="AA102" s="16"/>
    </row>
    <row r="103" spans="24:27" x14ac:dyDescent="0.4">
      <c r="X103" s="16"/>
      <c r="Y103" s="16"/>
      <c r="Z103" s="16"/>
      <c r="AA103" s="16"/>
    </row>
    <row r="104" spans="24:27" x14ac:dyDescent="0.4">
      <c r="X104" s="16"/>
      <c r="Y104" s="16"/>
      <c r="Z104" s="16"/>
      <c r="AA104" s="16"/>
    </row>
    <row r="105" spans="24:27" x14ac:dyDescent="0.4">
      <c r="X105" s="16"/>
      <c r="Y105" s="16"/>
      <c r="Z105" s="16"/>
      <c r="AA105" s="16"/>
    </row>
    <row r="106" spans="24:27" x14ac:dyDescent="0.4">
      <c r="X106" s="16"/>
      <c r="Y106" s="16"/>
      <c r="Z106" s="16"/>
      <c r="AA106" s="16"/>
    </row>
    <row r="107" spans="24:27" x14ac:dyDescent="0.4">
      <c r="X107" s="16"/>
      <c r="Y107" s="16"/>
      <c r="Z107" s="16"/>
      <c r="AA107" s="16"/>
    </row>
    <row r="108" spans="24:27" x14ac:dyDescent="0.4">
      <c r="X108" s="16"/>
      <c r="Y108" s="16"/>
      <c r="Z108" s="16"/>
      <c r="AA108" s="16"/>
    </row>
    <row r="109" spans="24:27" x14ac:dyDescent="0.4">
      <c r="X109" s="16"/>
      <c r="Y109" s="16"/>
      <c r="Z109" s="16"/>
      <c r="AA109" s="16"/>
    </row>
    <row r="110" spans="24:27" x14ac:dyDescent="0.4">
      <c r="X110" s="16"/>
      <c r="Y110" s="16"/>
      <c r="Z110" s="16"/>
      <c r="AA110" s="16"/>
    </row>
    <row r="111" spans="24:27" x14ac:dyDescent="0.4">
      <c r="X111" s="16"/>
      <c r="Y111" s="16"/>
      <c r="Z111" s="16"/>
      <c r="AA111" s="16"/>
    </row>
    <row r="112" spans="24:27" x14ac:dyDescent="0.4">
      <c r="X112" s="16"/>
      <c r="Y112" s="16"/>
      <c r="Z112" s="16"/>
      <c r="AA112" s="16"/>
    </row>
    <row r="113" spans="24:27" x14ac:dyDescent="0.4">
      <c r="X113" s="16"/>
      <c r="Y113" s="16"/>
      <c r="Z113" s="16"/>
      <c r="AA113" s="16"/>
    </row>
    <row r="114" spans="24:27" x14ac:dyDescent="0.4">
      <c r="X114" s="16"/>
      <c r="Y114" s="16"/>
      <c r="Z114" s="16"/>
      <c r="AA114" s="16"/>
    </row>
    <row r="115" spans="24:27" x14ac:dyDescent="0.4">
      <c r="X115" s="16"/>
      <c r="Y115" s="16"/>
      <c r="Z115" s="16"/>
      <c r="AA115" s="16"/>
    </row>
    <row r="116" spans="24:27" x14ac:dyDescent="0.4">
      <c r="X116" s="16"/>
      <c r="Y116" s="16"/>
      <c r="Z116" s="16"/>
      <c r="AA116" s="16"/>
    </row>
    <row r="117" spans="24:27" x14ac:dyDescent="0.4">
      <c r="X117" s="16"/>
      <c r="Y117" s="16"/>
      <c r="Z117" s="16"/>
      <c r="AA117" s="16"/>
    </row>
    <row r="118" spans="24:27" x14ac:dyDescent="0.4">
      <c r="X118" s="16"/>
      <c r="Y118" s="16"/>
      <c r="Z118" s="16"/>
      <c r="AA118" s="16"/>
    </row>
    <row r="119" spans="24:27" x14ac:dyDescent="0.4">
      <c r="X119" s="16"/>
      <c r="Y119" s="16"/>
      <c r="Z119" s="16"/>
      <c r="AA119" s="16"/>
    </row>
    <row r="120" spans="24:27" x14ac:dyDescent="0.4">
      <c r="X120" s="16"/>
      <c r="Y120" s="16"/>
      <c r="Z120" s="16"/>
      <c r="AA120" s="16"/>
    </row>
    <row r="121" spans="24:27" x14ac:dyDescent="0.4">
      <c r="X121" s="16"/>
      <c r="Y121" s="16"/>
      <c r="Z121" s="16"/>
      <c r="AA121" s="16"/>
    </row>
    <row r="122" spans="24:27" x14ac:dyDescent="0.4">
      <c r="X122" s="16"/>
      <c r="Y122" s="16"/>
      <c r="Z122" s="16"/>
      <c r="AA122" s="16"/>
    </row>
    <row r="123" spans="24:27" x14ac:dyDescent="0.4">
      <c r="X123" s="16"/>
      <c r="Y123" s="16"/>
      <c r="Z123" s="16"/>
      <c r="AA123" s="16"/>
    </row>
    <row r="124" spans="24:27" x14ac:dyDescent="0.4">
      <c r="X124" s="16"/>
      <c r="Y124" s="16"/>
      <c r="Z124" s="16"/>
      <c r="AA124" s="16"/>
    </row>
    <row r="125" spans="24:27" x14ac:dyDescent="0.4">
      <c r="X125" s="16"/>
      <c r="Y125" s="16"/>
      <c r="Z125" s="16"/>
      <c r="AA125" s="16"/>
    </row>
    <row r="126" spans="24:27" x14ac:dyDescent="0.4">
      <c r="X126" s="16"/>
      <c r="Y126" s="16"/>
      <c r="Z126" s="16"/>
      <c r="AA126" s="16"/>
    </row>
    <row r="127" spans="24:27" x14ac:dyDescent="0.4">
      <c r="X127" s="16"/>
      <c r="Y127" s="16"/>
      <c r="Z127" s="16"/>
      <c r="AA127" s="16"/>
    </row>
    <row r="128" spans="24:27" x14ac:dyDescent="0.4">
      <c r="X128" s="16"/>
      <c r="Y128" s="16"/>
      <c r="Z128" s="16"/>
      <c r="AA128" s="16"/>
    </row>
    <row r="129" spans="24:27" x14ac:dyDescent="0.4">
      <c r="X129" s="16"/>
      <c r="Y129" s="16"/>
      <c r="Z129" s="16"/>
      <c r="AA129" s="16"/>
    </row>
    <row r="130" spans="24:27" x14ac:dyDescent="0.4">
      <c r="X130" s="16"/>
      <c r="Y130" s="16"/>
      <c r="Z130" s="16"/>
      <c r="AA130" s="16"/>
    </row>
    <row r="131" spans="24:27" x14ac:dyDescent="0.4">
      <c r="X131" s="16"/>
      <c r="Y131" s="16"/>
      <c r="Z131" s="16"/>
      <c r="AA131" s="16"/>
    </row>
    <row r="132" spans="24:27" x14ac:dyDescent="0.4">
      <c r="X132" s="16"/>
      <c r="Y132" s="16"/>
      <c r="Z132" s="16"/>
      <c r="AA132" s="16"/>
    </row>
    <row r="133" spans="24:27" x14ac:dyDescent="0.4">
      <c r="X133" s="16"/>
      <c r="Y133" s="16"/>
      <c r="Z133" s="16"/>
      <c r="AA133" s="16"/>
    </row>
    <row r="134" spans="24:27" x14ac:dyDescent="0.4">
      <c r="X134" s="16"/>
      <c r="Y134" s="16"/>
      <c r="Z134" s="16"/>
      <c r="AA134" s="16"/>
    </row>
    <row r="135" spans="24:27" x14ac:dyDescent="0.4">
      <c r="X135" s="16"/>
      <c r="Y135" s="16"/>
      <c r="Z135" s="16"/>
      <c r="AA135" s="16"/>
    </row>
    <row r="136" spans="24:27" x14ac:dyDescent="0.4">
      <c r="X136" s="16"/>
      <c r="Y136" s="16"/>
      <c r="Z136" s="16"/>
      <c r="AA136" s="16"/>
    </row>
    <row r="137" spans="24:27" x14ac:dyDescent="0.4">
      <c r="X137" s="16"/>
      <c r="Y137" s="16"/>
      <c r="Z137" s="16"/>
      <c r="AA137" s="16"/>
    </row>
  </sheetData>
  <mergeCells count="18">
    <mergeCell ref="B1:Y1"/>
    <mergeCell ref="B2:Y2"/>
    <mergeCell ref="B3:B5"/>
    <mergeCell ref="C3:C5"/>
    <mergeCell ref="D3:D5"/>
    <mergeCell ref="E3:I3"/>
    <mergeCell ref="J3:J5"/>
    <mergeCell ref="K3:O3"/>
    <mergeCell ref="P3:T3"/>
    <mergeCell ref="U3:Y3"/>
    <mergeCell ref="U4:U5"/>
    <mergeCell ref="V4:Y4"/>
    <mergeCell ref="E4:E5"/>
    <mergeCell ref="F4:I4"/>
    <mergeCell ref="K4:K5"/>
    <mergeCell ref="L4:O4"/>
    <mergeCell ref="P4:P5"/>
    <mergeCell ref="Q4:T4"/>
  </mergeCells>
  <pageMargins left="0.23622047244094491" right="0.23622047244094491" top="0.74803149606299213" bottom="0.74803149606299213" header="0.31496062992125984" footer="0.31496062992125984"/>
  <pageSetup paperSize="9" scale="27" fitToHeight="0" orientation="landscape" r:id="rId1"/>
  <rowBreaks count="5" manualBreakCount="5">
    <brk id="13" max="16383" man="1"/>
    <brk id="23" max="16383" man="1"/>
    <brk id="31" max="24" man="1"/>
    <brk id="40" max="16383" man="1"/>
    <brk id="5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на 28 декабря 2022</vt:lpstr>
      <vt:lpstr>' на 28 декабря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2022-12-28T15:36:37Z</cp:lastPrinted>
  <dcterms:created xsi:type="dcterms:W3CDTF">2019-09-25T11:34:55Z</dcterms:created>
  <dcterms:modified xsi:type="dcterms:W3CDTF">2022-12-28T16:06:33Z</dcterms:modified>
</cp:coreProperties>
</file>