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.mahmudova\Desktop\на проверку в Минфин на согласование\"/>
    </mc:Choice>
  </mc:AlternateContent>
  <bookViews>
    <workbookView xWindow="0" yWindow="0" windowWidth="18510" windowHeight="8655"/>
  </bookViews>
  <sheets>
    <sheet name="Лист1 (2)" sheetId="4" r:id="rId1"/>
    <sheet name="Лист2" sheetId="2" r:id="rId2"/>
    <sheet name="Лист3" sheetId="3" r:id="rId3"/>
  </sheets>
  <definedNames>
    <definedName name="_xlnm.Print_Area" localSheetId="0">'Лист1 (2)'!$A$1:$K$246</definedName>
  </definedNames>
  <calcPr calcId="152511"/>
</workbook>
</file>

<file path=xl/calcChain.xml><?xml version="1.0" encoding="utf-8"?>
<calcChain xmlns="http://schemas.openxmlformats.org/spreadsheetml/2006/main">
  <c r="E6" i="4" l="1"/>
  <c r="E60" i="4" l="1"/>
  <c r="G6" i="4" l="1"/>
  <c r="G246" i="4" s="1"/>
  <c r="E155" i="4" l="1"/>
  <c r="F155" i="4"/>
  <c r="G155" i="4"/>
  <c r="F36" i="4"/>
  <c r="G9" i="4" l="1"/>
  <c r="F91" i="4"/>
  <c r="E135" i="4" l="1"/>
  <c r="G135" i="4"/>
  <c r="G40" i="4"/>
  <c r="D125" i="4" l="1"/>
  <c r="D15" i="4"/>
  <c r="G80" i="4" l="1"/>
  <c r="G245" i="4"/>
  <c r="G240" i="4"/>
  <c r="G235" i="4"/>
  <c r="G230" i="4"/>
  <c r="G221" i="4"/>
  <c r="G225" i="4" s="1"/>
  <c r="G220" i="4"/>
  <c r="G215" i="4"/>
  <c r="G210" i="4"/>
  <c r="G205" i="4"/>
  <c r="G200" i="4"/>
  <c r="G195" i="4"/>
  <c r="G190" i="4"/>
  <c r="G185" i="4"/>
  <c r="G180" i="4"/>
  <c r="G175" i="4"/>
  <c r="G170" i="4"/>
  <c r="G165" i="4"/>
  <c r="G150" i="4"/>
  <c r="G145" i="4"/>
  <c r="G140" i="4"/>
  <c r="G130" i="4"/>
  <c r="G125" i="4"/>
  <c r="G120" i="4"/>
  <c r="G115" i="4"/>
  <c r="G110" i="4"/>
  <c r="G105" i="4"/>
  <c r="G100" i="4"/>
  <c r="G160" i="4"/>
  <c r="G90" i="4"/>
  <c r="G85" i="4"/>
  <c r="G75" i="4"/>
  <c r="G70" i="4"/>
  <c r="G65" i="4"/>
  <c r="G60" i="4"/>
  <c r="G55" i="4"/>
  <c r="G50" i="4"/>
  <c r="G45" i="4"/>
  <c r="G35" i="4"/>
  <c r="G20" i="4"/>
  <c r="F109" i="4"/>
  <c r="F114" i="4"/>
  <c r="F119" i="4"/>
  <c r="F124" i="4"/>
  <c r="F131" i="4"/>
  <c r="F96" i="4"/>
  <c r="F101" i="4"/>
  <c r="F71" i="4"/>
  <c r="F59" i="4"/>
  <c r="F11" i="4"/>
  <c r="F14" i="4"/>
  <c r="G7" i="4" l="1"/>
  <c r="G8" i="4"/>
  <c r="G10" i="4" l="1"/>
  <c r="E92" i="4"/>
  <c r="E93" i="4"/>
  <c r="E94" i="4"/>
  <c r="F94" i="4" s="1"/>
  <c r="E224" i="4"/>
  <c r="D222" i="4"/>
  <c r="E222" i="4"/>
  <c r="D223" i="4"/>
  <c r="E223" i="4"/>
  <c r="E221" i="4"/>
  <c r="D224" i="4"/>
  <c r="D221" i="4"/>
  <c r="D157" i="4"/>
  <c r="E157" i="4"/>
  <c r="D158" i="4"/>
  <c r="E158" i="4"/>
  <c r="D159" i="4"/>
  <c r="E159" i="4"/>
  <c r="E156" i="4"/>
  <c r="D156" i="4"/>
  <c r="E130" i="4"/>
  <c r="D130" i="4"/>
  <c r="E125" i="4"/>
  <c r="F125" i="4" s="1"/>
  <c r="E120" i="4"/>
  <c r="D120" i="4"/>
  <c r="E115" i="4"/>
  <c r="F115" i="4"/>
  <c r="E110" i="4"/>
  <c r="E105" i="4"/>
  <c r="D105" i="4"/>
  <c r="D110" i="4"/>
  <c r="E100" i="4"/>
  <c r="D100" i="4"/>
  <c r="D160" i="4" l="1"/>
  <c r="F120" i="4"/>
  <c r="F100" i="4"/>
  <c r="D225" i="4"/>
  <c r="E160" i="4"/>
  <c r="F110" i="4"/>
  <c r="E95" i="4"/>
  <c r="F105" i="4"/>
  <c r="E225" i="4"/>
  <c r="E40" i="4" l="1"/>
  <c r="E50" i="4"/>
  <c r="E55" i="4"/>
  <c r="E85" i="4"/>
  <c r="D85" i="4"/>
  <c r="D55" i="4"/>
  <c r="D50" i="4"/>
  <c r="D40" i="4"/>
  <c r="E75" i="4"/>
  <c r="D75" i="4"/>
  <c r="E70" i="4"/>
  <c r="D70" i="4"/>
  <c r="D60" i="4"/>
  <c r="F75" i="4" l="1"/>
  <c r="F40" i="4"/>
  <c r="F60" i="4"/>
  <c r="E86" i="4"/>
  <c r="E87" i="4"/>
  <c r="D86" i="4"/>
  <c r="E65" i="4"/>
  <c r="E246" i="4" l="1"/>
  <c r="D6" i="4"/>
  <c r="F6" i="4" s="1"/>
  <c r="E7" i="4"/>
  <c r="D87" i="4"/>
  <c r="E88" i="4"/>
  <c r="G30" i="4"/>
  <c r="E25" i="4"/>
  <c r="D88" i="4" l="1"/>
  <c r="D7" i="4"/>
  <c r="E8" i="4"/>
  <c r="E89" i="4"/>
  <c r="E9" i="4" s="1"/>
  <c r="G15" i="4"/>
  <c r="E10" i="4" l="1"/>
  <c r="E90" i="4"/>
  <c r="D89" i="4"/>
  <c r="D9" i="4" s="1"/>
  <c r="F9" i="4" s="1"/>
  <c r="D8" i="4"/>
  <c r="D90" i="4"/>
  <c r="G25" i="4"/>
  <c r="D10" i="4" l="1"/>
  <c r="G95" i="4"/>
  <c r="F10" i="4" l="1"/>
  <c r="D140" i="4"/>
  <c r="D135" i="4"/>
  <c r="E15" i="4"/>
  <c r="F15" i="4" s="1"/>
  <c r="E20" i="4"/>
  <c r="E30" i="4"/>
  <c r="E35" i="4"/>
  <c r="E45" i="4"/>
  <c r="D65" i="4"/>
  <c r="D45" i="4"/>
  <c r="D35" i="4"/>
  <c r="D30" i="4"/>
  <c r="D25" i="4"/>
  <c r="D20" i="4"/>
  <c r="F135" i="4" l="1"/>
  <c r="D141" i="4"/>
  <c r="D143" i="4" l="1"/>
  <c r="D142" i="4"/>
  <c r="D145" i="4" l="1"/>
  <c r="D146" i="4" s="1"/>
  <c r="D144" i="4"/>
  <c r="D147" i="4" l="1"/>
  <c r="D148" i="4" l="1"/>
  <c r="D149" i="4" s="1"/>
  <c r="D150" i="4" l="1"/>
  <c r="D151" i="4" l="1"/>
  <c r="D152" i="4" l="1"/>
  <c r="D153" i="4" s="1"/>
  <c r="D93" i="4" l="1"/>
  <c r="D92" i="4"/>
  <c r="D154" i="4"/>
  <c r="D155" i="4" l="1"/>
  <c r="D95" i="4" l="1"/>
  <c r="F95" i="4" l="1"/>
  <c r="D246" i="4"/>
</calcChain>
</file>

<file path=xl/sharedStrings.xml><?xml version="1.0" encoding="utf-8"?>
<sst xmlns="http://schemas.openxmlformats.org/spreadsheetml/2006/main" count="409" uniqueCount="152">
  <si>
    <t>№</t>
  </si>
  <si>
    <t xml:space="preserve">Источник 
финансирования 
(всего, в том числе 
федеральный бюджет, бюджет Республики Дагестан, местный бюджет, 
внебюджетные 
источники)
</t>
  </si>
  <si>
    <t>Наименование индикатора (показателя эффективности мероприятия) *, единица измерения</t>
  </si>
  <si>
    <t>Плановые объемы финансирования на отчетный год из нормативного правового акта об утверждении программы, тыс. рублей</t>
  </si>
  <si>
    <t xml:space="preserve">Выделено по программе на отчетный период (лимит), тыс. рублей 
</t>
  </si>
  <si>
    <t xml:space="preserve">Фактически 
использовано 
средств 
(перечислено со счета исполнителя) с начала года, 
тыс.рублей
</t>
  </si>
  <si>
    <t>Значение индикатора</t>
  </si>
  <si>
    <t>план</t>
  </si>
  <si>
    <t>факт</t>
  </si>
  <si>
    <t>процент выполнения</t>
  </si>
  <si>
    <t>1.</t>
  </si>
  <si>
    <t>1.1.</t>
  </si>
  <si>
    <t>1.2.</t>
  </si>
  <si>
    <t>республиканский бюджет РД</t>
  </si>
  <si>
    <t>федеральный бюджет</t>
  </si>
  <si>
    <t>внебюджетные  источники</t>
  </si>
  <si>
    <t>Всего:</t>
  </si>
  <si>
    <t>муниципальный бюджет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</si>
  <si>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</si>
  <si>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</si>
  <si>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</si>
  <si>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</si>
  <si>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</si>
  <si>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</si>
  <si>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</si>
  <si>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</si>
  <si>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</si>
  <si>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2.</t>
  </si>
  <si>
    <t>2.1.</t>
  </si>
  <si>
    <t>2.2.</t>
  </si>
  <si>
    <t>2.3.</t>
  </si>
  <si>
    <t>2.9.</t>
  </si>
  <si>
    <t>2.8.</t>
  </si>
  <si>
    <t>2.7.</t>
  </si>
  <si>
    <t>2.6.</t>
  </si>
  <si>
    <t>2.5.</t>
  </si>
  <si>
    <t>объем прироста инвестиций на строительство индустриальных парков на 1 млн руб. субсидий</t>
  </si>
  <si>
    <t>объем прироста отгруженной продукции на 1 млн руб. субсидий, млн руб</t>
  </si>
  <si>
    <t>количество принятых нормативных правовых актов, ед.</t>
  </si>
  <si>
    <t>объем прироста отгруженной продукции на 1 млн руб. субсидий (займов ФРП)</t>
  </si>
  <si>
    <t xml:space="preserve">Процент 
финансиро-вания 
</t>
  </si>
  <si>
    <t>Наименование подпрограммы           (раздела, мероприятия)</t>
  </si>
  <si>
    <t xml:space="preserve">объем прироста отгруженной продукции на 1 млн. руб. субсидий, </t>
  </si>
  <si>
    <t>1.12.</t>
  </si>
  <si>
    <t>1.13.</t>
  </si>
  <si>
    <t>1.14.</t>
  </si>
  <si>
    <t>1.15.</t>
  </si>
  <si>
    <t>1.16.</t>
  </si>
  <si>
    <t>2.4.</t>
  </si>
  <si>
    <t>2021 год</t>
  </si>
  <si>
    <t>2.10.</t>
  </si>
  <si>
    <t>2.11.</t>
  </si>
  <si>
    <t>2.12.</t>
  </si>
  <si>
    <t xml:space="preserve">Подпрограмма 
«Развитие промышленной инфраструктуры и инфраструктуры поддержки деятельности в сфере промышленности»
</t>
  </si>
  <si>
    <t>3.</t>
  </si>
  <si>
    <t>3.1.</t>
  </si>
  <si>
    <t xml:space="preserve">Подпрограмма 3 «Развитие межрегиональных, международных и внешнеэкономических связей 
Республики Дагестан»
</t>
  </si>
  <si>
    <t>Подпрограмма 4 «Развитие торговли в Республике Дагестан»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</si>
  <si>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</si>
  <si>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</si>
  <si>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</si>
  <si>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</si>
  <si>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</si>
  <si>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</si>
  <si>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</si>
  <si>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</si>
  <si>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</si>
  <si>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</si>
  <si>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</si>
  <si>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4.</t>
  </si>
  <si>
    <t>4.1.</t>
  </si>
  <si>
    <t>объем прироста отгруженной продукции на 1 млн руб. субсидий.</t>
  </si>
  <si>
    <t xml:space="preserve">объем прироста отгруженной продукции на 1 млн руб. субсидий </t>
  </si>
  <si>
    <t>4.2.</t>
  </si>
  <si>
    <t>4.3.</t>
  </si>
  <si>
    <t>4.4.</t>
  </si>
  <si>
    <t xml:space="preserve">
количество обслуживаемых инфраструктурных объектов
</t>
  </si>
  <si>
    <t>количество субъектов малого и среднего предпринимательства, получивших государственную поддержку ед.</t>
  </si>
  <si>
    <t>количество мероприятий  ед.</t>
  </si>
  <si>
    <t>количество визитов  ед.</t>
  </si>
  <si>
    <t>количество комплектов раздаточных материалов шт.</t>
  </si>
  <si>
    <t>портал внешнеэкономической деятельности РД, ед.</t>
  </si>
  <si>
    <t>увеличение количества хозяйствующих субъектов, использующих ККТ ед.</t>
  </si>
  <si>
    <t>доля муниципальных районов и городских округов Республики Дагестан, в которых уровень обеспеченности населения площадью торговых объектов соответствует нормативу процент.</t>
  </si>
  <si>
    <t>количество специалистов сферы потребительского рынка, повысивших квалификацию (ежегодно) ед.</t>
  </si>
  <si>
    <t>количество достигнутых целевых показателей (индикаторов) программы</t>
  </si>
  <si>
    <t>объем инвестиций в основной капитал по видам экономической деятельности раздела «Обрабатывающие производства» Общероссийского классификатора видов эко-номической деятельности (нарастающим итогом), за исключением видов деятельности, не относя-щихся к сфере ведения Минпромторга России</t>
  </si>
  <si>
    <t>объем отгруженных товаров собственного производства, выполненных работ и услуг собственными силами по видам экономической деятельности раздела «Обра-батывающие производства» Общероссийского классификатора видов эко-номической деятельности (нарастающим итогом), за ис-ключением видов деятельно-сти, не относящихся к сфере ведения Минпромторга Рос-сии</t>
  </si>
  <si>
    <t xml:space="preserve">объем прироста отгруженной продукции на 1 млн руб. субсидий, </t>
  </si>
  <si>
    <t>количество созданных рабочих мест (нарастающим итогом) ед.</t>
  </si>
  <si>
    <t>объем отгруженных товаров собственного производства, выполненных работ и услуг собственными силами по видам экономической деятельности раздела «Обра-батывающие производства» Общероссийского классификатора видов эко-номической деятельности (нарастающим итогом), за ис-ключением видов деятельно-сти, не относящихся к сфере ведения Минпромторга Рос-сии млн.руб.</t>
  </si>
  <si>
    <t>объем инвестиций в основной капитал по видам экономиче-ской деятельности раздела «Обрабатывающие производства» Общероссийского классификатора видов эко-номической деятельности (нарастающим итогом), за ис-ключением видов деятельно-сти, не относ-щихся к сфере ведения Минпромторга Рос-сии млн.руб.</t>
  </si>
  <si>
    <t>прирост количества специали-стов для промышленных предприятий, ед.</t>
  </si>
  <si>
    <t>Развитие кадрового потенциала республики в области торговли</t>
  </si>
  <si>
    <t>Компенсация части затрат на приобре-тение грузового специализированного автотранспорта, не находившегося в эксплуатации – автолавок (автомо-билей, оборудованных для организации развозной торговли с них), автофургонов</t>
  </si>
  <si>
    <t>Создание Портала внешнеэкономической деятельности Республики Дагестан</t>
  </si>
  <si>
    <t xml:space="preserve">Компенсация части затрат на приобретение контрольно-кассовой техники и средств автоматизации торговли </t>
  </si>
  <si>
    <t>Прием официальных иностранных делегаций на территории Республики Дагестан</t>
  </si>
  <si>
    <t>Проведение бизнес-миссий в иностранных государствах совместно с представителями экспортно ориентированных предприятий Республики Дагестан</t>
  </si>
  <si>
    <t>Организация и участие в выставках, специализированных форумах, иных мероприятиях на территории Республики Дагестан, субъектов Российской Федерации и иностранных государств</t>
  </si>
  <si>
    <t>Затраты на капитальные вложения на строительство инфраструктурных объектов индустриального парка в Ногайском районе Республики Дагестан</t>
  </si>
  <si>
    <t>Компенсация части затрат на создание внутренней инженерной инфраструктуры в индустриальных парках</t>
  </si>
  <si>
    <t>Проведение Дней Республики Дагестан в иностранных государствах</t>
  </si>
  <si>
    <t>Прием официальных делегаций субъектов Российской Федерации на территории Республики Дагестан</t>
  </si>
  <si>
    <t>Организация Дня международного бизнеса в Республике Дагестан</t>
  </si>
  <si>
    <t>Издание брошюр, буклетов, подготовка имиджевых и презентационных материалов, в том числе с переводом на иностранные языки, размещение материалов в средствах массовой информации о социально-экономическом потенциале Республики Дагестан, перевод информационных материалов и документов</t>
  </si>
  <si>
    <t>Предоставление субсидий юридическим лицам (за исключением государственных (муниципальных) учреждений, некоммерче-ских организаций), индивидуальным предпринимателям – производителям товаров, работ, услуг на развитие сети нестационарных торговых объектов</t>
  </si>
  <si>
    <t>Государственная поддержка субъектов малого и среднего предпринимательства путем возмещения части затрат на международную сертификацию продукции при несырьевом неэнергетическом экспорте</t>
  </si>
  <si>
    <t>Государственная поддержка субъек-тов малого и среднего предпринимательства путем возмещения части затрат на транспортировку продукции, в том числе «пилотных» партий на экспорт при несырьевом неэнергетическом экспорте</t>
  </si>
  <si>
    <t>Субсидия на обеспечение деятельности центров прототипирования, стандартизации, инжиниринга, специализированных органи-заций промышленных кластеров, управляющих компаний индустриальных парков, промышленных технопарков</t>
  </si>
  <si>
    <t xml:space="preserve"> Субсидии подведомственным предприятиям и организациям на возмеще-ние произведенных затрат на содержание, обслуживание и эксплуатацию ин-фраструктурных объектов, принадлежащих Республике Дагестан</t>
  </si>
  <si>
    <t xml:space="preserve"> Затраты на проектные и изыскательские работы, капитальные вложения на строительство объектов внешней инфраструктуры к индустриальным (промышленным) паркам
</t>
  </si>
  <si>
    <t xml:space="preserve">22 апреля 2021 года по инициативе Министерства промышленности и торговли Республики Дагестан и Агентства по предпринимательству и инвестициям Республики Дагестан проведен семинар в режиме ВКС с Российским экспортным  по по вопросу организации продаж через международные маркетплейсы. </t>
  </si>
  <si>
    <t xml:space="preserve">Организован визит официальной делегации Республики Узбекистан под руководством Генерального консула Республики Узбекистан в Ростове-на-Дону Р.Т. Курганбаева в Республику Дагестан, который состоялся в период с 29 марта по 1 апреля 2021 года. </t>
  </si>
  <si>
    <t>Проведение Дней Республики Дагестан в субъектах Российской Федерации</t>
  </si>
  <si>
    <t xml:space="preserve"> Предоставление субсидий юридическим лицам на компенсацию части затрат, связанных с приобретением машин и оборудования для реализации инвестиционных проектов по модернизации производства
</t>
  </si>
  <si>
    <t xml:space="preserve">Возмещение части затрат промышленных предприятий, связанных с приобретением нового оборудования 
</t>
  </si>
  <si>
    <t xml:space="preserve"> Предоставление субсидий юридическим лицам на компенсацию части затрат, связанных с разработкой и реализацией инвестиционных проектов и (или) программ повышения производительности труда на промышленных предприятиях
</t>
  </si>
  <si>
    <t xml:space="preserve"> Предоставление субсидий юридическим лицам на компенсацию части затрат на подготовку и переподготовку специалистов для промышленности в целях реализации 
инвестиционных проектов
</t>
  </si>
  <si>
    <t xml:space="preserve"> Предоставление  субсидий юридическим лицам на компенсацию части затрат, связанных с разработкой и внедрением инновационных технологий, научно-исследовательских работ и опытно-конструкторских разработок, для реализации инвестиционных проектов
</t>
  </si>
  <si>
    <t xml:space="preserve">Предоставление субсидий юридическим лицам на компенсацию части затрат, связанных с участием в выставках, ярмарках, форумах и других презентационных мероприятиях, в 
целях реализации инвестиционных проектов
</t>
  </si>
  <si>
    <t xml:space="preserve">Предоставление субсидий юридическим лицам на компенсацию части затрат на разработку и изготовление опытного образца (модели, макета) инновационных изделий для внедрения в производство на промышленных предприятиях Республики Дагестан в рамках реализации инвестиционных проектов
</t>
  </si>
  <si>
    <t xml:space="preserve"> Затраты на проведение выставочных, презентационных мероприятий и форумов, в том числе ежегодного республиканского конкурса рационализаторов и изобретателей
</t>
  </si>
  <si>
    <t xml:space="preserve"> Предоставление субсидий на финансовую поддержку деятельности Ресурсного центра по подготовке специалистов для промышленных предприятий Республики Дагестан</t>
  </si>
  <si>
    <t>Предоставление субсидий предприятиям легкой промышленности на возмещение части затрат на продвижение отечественной продукции легкой промышленности на электронных торговых площадках и (или) на оплату услуг по созданию собственного интернет-магазина</t>
  </si>
  <si>
    <t xml:space="preserve"> Предоставление субсидий промышленным предприятиям, на возмещение части расходов произведенных за потребленные энергоресурсы (электроэнергия и газ)</t>
  </si>
  <si>
    <t xml:space="preserve"> Возмещение промышленным предприятиям части затрат на уплату 1-го взноса (аванса) при заключении договора (договоров) лизинга оборудования с российскими лизинговыми организациями</t>
  </si>
  <si>
    <t>Обеспечение деятельности Минпромторга РД</t>
  </si>
  <si>
    <t xml:space="preserve"> Стратегический проект «Звезда Каспия»</t>
  </si>
  <si>
    <t xml:space="preserve"> Стратегический проект «Умное стекло»</t>
  </si>
  <si>
    <t xml:space="preserve"> Стратегический проект «Город обувщиков»</t>
  </si>
  <si>
    <t xml:space="preserve"> Финансовое обеспечение деятельности (докапитализации) Фонда развития промышленности Республики Дагестан  </t>
  </si>
  <si>
    <t xml:space="preserve">  Субсидии на обеспечение текущей деятельности Фонда развития промышленности Республики Дагестан</t>
  </si>
  <si>
    <t xml:space="preserve"> Субсидии управляющим компаниям индустриальных парков, промышленных технопарков на возмещение части капитальных вложений в строительство производственных объектов, закупку технологического оборудования и пускона-ладочные работы</t>
  </si>
  <si>
    <t xml:space="preserve"> Субсидии муниципальным образованиям Республики Дагестан на софинансирование обязательств бюджетов муниципальных образований Республики Дагестан по предоставлению субсидий российским организациям на компенсацию части затрат на реализацию инвестиционных проектов по созданию инфраструктуры инду-стриальных парков и на осуществление бюджетных инвестиций муниципальных образований Республики Дагестан в объекты государственной собственности, относящиеся к инфраструктуре инду-стриальных (про-мышленных) парков</t>
  </si>
  <si>
    <t xml:space="preserve"> Возмещение части затрат промышленных предприятий на оплату услуг ресурсосберегающих организаций по подключению к коммунальной инфраструктуре в рамках реализации инвестиционного проекта</t>
  </si>
  <si>
    <t xml:space="preserve"> Субсидии управляющим компаниям и резидентам индустриальных парков на компенсацию части затрат на разработку бизнес-планов и проектно-сметной документации</t>
  </si>
  <si>
    <t xml:space="preserve"> Субсидии юридическим лицам на компенсацию части затрат на проведение экспертизы проектов индустриальных (промышленных) парков</t>
  </si>
  <si>
    <t>Проведение для региональных компаний семинаров, круглых столов по вопросам внешне-экономического взаимодействия и обмена опытом с привлечением пред-ставителей федеральных органов государственной власти, региональной инфраструктуры поддержки экспорта, банковских структур и других организаций, сопутствующих экспортной деятельности</t>
  </si>
  <si>
    <t>ИТОГО:</t>
  </si>
  <si>
    <t xml:space="preserve">ОТЧЕТ ПО ЭФФЕКТИВНОСТИ РЕАЛИЗАЦИИ МЕРОПРИЯТИЙ ГОСПРОГРАММЫ РД
«РАЗВИТИЕ ПРОМЫШЛЕННОСТИ И ПОВЫШЕНИЕ ЕЕ КОНКУРЕНТОСПОСОБНОСТИ» за 2021 года 
</t>
  </si>
  <si>
    <t xml:space="preserve">Приложение № 6
</t>
  </si>
  <si>
    <t>В республиканском бюджете средств на реализацию мероприятий не предусмотрено</t>
  </si>
  <si>
    <t xml:space="preserve">Уровень выполнения норматива минимальной обеспеченности населения Республики Дагестан площадью стационарных торговых объектов </t>
  </si>
  <si>
    <t>Обусловлено снижением покупательской способности населения (реальная заработная плата за период 2021 года 
с соответствующим периодом 2020 года уменьшилась на 2,8 %)</t>
  </si>
  <si>
    <t>*167,6</t>
  </si>
  <si>
    <t xml:space="preserve">1. Участие с 5 по 6 апреля 2021 г. в г. Ташкенте (Республика Узбекистан) в Международной промышленной выставке «ИННОПРОМ: «Большая промышленная неделя в Узбекистане». 2. Участие с 28 по 30 сентября 2021 года в г. Минске в Белорусском промышленно-инновационном форуме  3. Участие в пленарном заседании Второго Форума межрегионального сотрудничества между Россией и Узбекистаном, которое состоялось 17 ноября 2021 года в г. Москве. 4. Участие в заседании межведомственных координационных штабов России и Сирийской Арабской Республики по возвращению беженцев и восстановлению мирной жизни 16 ноября 2021 года. 5. Участие во встрече с Чрезвычайным и Полномочным Послом Государства Палестина Абдельхафизом Нофалом, которая состоялась в формате ВКС.6. Участие в 9-м заседании Российско-Иракской комиссии по торговле, экономическому и научно-техническому сотрудничеству 7. 21 января 2021 года Группой поддержки экспорта в Азербайджане организованы переговоры в онлайн-формате между Минпромторгом РД, производственным предприятием АО «Керамогранит Дагестан» 
и азербайджанской компанией «Material Group» 8. Участие в Российско-Иракском бизнес форуме. 9. Участие в X Международном форуме территорий развития и инвестиций «InPark-2021»,  г. Новосибирске, 22 по 24 сентября 2021 года. 10. Участие 
в Международной промышленной выставке «Иннопром-2021», которая состоялась в период с 5 по 8 июля 2021 года в городе Екатеринбурге 11. Участие в Восточном форуме, г. Владивосток, 2 - 4 сентября 2021 г. 12.  Участие в работе первого в регионе Межрегионального форума изобретателей и рационализаторов «Внедрение 2021» 11 июня 2021 г. 13. XII Международного экономического саммита «Россия – Исламский мир: KazanSummit 2021» 14. VII Международного военно-технического форума «Армия-2021» 15. Участие в Международной специализированной В2В выставке обуви, сумок, аксессуаров, кожи 
и комплектующих материалов «MosShoes»  16. Участие во II Международный форум «Алюминий 
в архитектуре и строительстве» - AlumForum. 17. Участие в Межрегиональном Форуме «Время эффективных решений. Кластеры и технопарки» 18. Участие в заседании Координационного совета по промышленности по теме «Развитие региональной промышленной инфраструктуры и мер государственной поддержки индустриальных парков и промышленных технопарков».  </t>
  </si>
  <si>
    <t>увеличение оборота розничной торговли                          (к предыдущему году)  процент</t>
  </si>
  <si>
    <t>количество бизнес-миссий                   в иностранных государствах
количество мероприятий
ед.</t>
  </si>
  <si>
    <t>количество мероприятий                     с участием федеральных структур ед.</t>
  </si>
  <si>
    <t>количество созданных рабочих мест                    (нарастающим итогом) ед.</t>
  </si>
  <si>
    <t>Подпрограмма «Модернизация промышленности Республики Дагестан»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</si>
</sst>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0.000"/>
    <numFmt numFmtId="167" formatCode="0.0000"/>
    <numFmt numFmtId="168" formatCode="#,##0.000"/>
    <numFmt numFmtId="169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/>
    <xf numFmtId="0" fontId="0" fillId="0" borderId="0" xfId="0" applyAlignment="1">
      <alignment vertical="top"/>
    </xf>
    <xf numFmtId="2" fontId="5" fillId="0" borderId="1" xfId="0" applyNumberFormat="1" applyFont="1" applyBorder="1"/>
    <xf numFmtId="0" fontId="3" fillId="0" borderId="1" xfId="0" applyFont="1" applyBorder="1" applyAlignment="1">
      <alignment horizontal="center" vertical="top"/>
    </xf>
    <xf numFmtId="2" fontId="6" fillId="0" borderId="1" xfId="0" applyNumberFormat="1" applyFont="1" applyBorder="1"/>
    <xf numFmtId="1" fontId="5" fillId="0" borderId="1" xfId="0" applyNumberFormat="1" applyFont="1" applyBorder="1"/>
    <xf numFmtId="164" fontId="6" fillId="0" borderId="1" xfId="0" applyNumberFormat="1" applyFont="1" applyBorder="1"/>
    <xf numFmtId="164" fontId="5" fillId="0" borderId="1" xfId="0" applyNumberFormat="1" applyFont="1" applyBorder="1"/>
    <xf numFmtId="4" fontId="6" fillId="2" borderId="1" xfId="0" applyNumberFormat="1" applyFont="1" applyFill="1" applyBorder="1" applyAlignment="1">
      <alignment horizontal="right" vertical="top"/>
    </xf>
    <xf numFmtId="4" fontId="7" fillId="2" borderId="1" xfId="0" applyNumberFormat="1" applyFont="1" applyFill="1" applyBorder="1" applyAlignment="1">
      <alignment horizontal="right" vertical="top"/>
    </xf>
    <xf numFmtId="2" fontId="6" fillId="2" borderId="1" xfId="0" applyNumberFormat="1" applyFont="1" applyFill="1" applyBorder="1" applyAlignment="1">
      <alignment horizontal="right" vertical="top" wrapText="1"/>
    </xf>
    <xf numFmtId="2" fontId="6" fillId="2" borderId="1" xfId="0" applyNumberFormat="1" applyFont="1" applyFill="1" applyBorder="1" applyAlignment="1">
      <alignment horizontal="right" vertical="top"/>
    </xf>
    <xf numFmtId="3" fontId="6" fillId="2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2" fontId="5" fillId="2" borderId="1" xfId="0" applyNumberFormat="1" applyFont="1" applyFill="1" applyBorder="1" applyAlignment="1">
      <alignment horizontal="right" vertical="top" wrapText="1"/>
    </xf>
    <xf numFmtId="2" fontId="5" fillId="2" borderId="1" xfId="0" applyNumberFormat="1" applyFont="1" applyFill="1" applyBorder="1" applyAlignment="1">
      <alignment horizontal="right" vertical="top"/>
    </xf>
    <xf numFmtId="164" fontId="6" fillId="2" borderId="1" xfId="0" applyNumberFormat="1" applyFont="1" applyFill="1" applyBorder="1" applyAlignment="1">
      <alignment horizontal="right" vertical="top"/>
    </xf>
    <xf numFmtId="164" fontId="5" fillId="2" borderId="1" xfId="0" applyNumberFormat="1" applyFont="1" applyFill="1" applyBorder="1" applyAlignment="1">
      <alignment horizontal="right" vertical="top"/>
    </xf>
    <xf numFmtId="165" fontId="6" fillId="2" borderId="1" xfId="0" applyNumberFormat="1" applyFont="1" applyFill="1" applyBorder="1" applyAlignment="1">
      <alignment horizontal="right" vertical="top"/>
    </xf>
    <xf numFmtId="165" fontId="6" fillId="2" borderId="1" xfId="0" applyNumberFormat="1" applyFont="1" applyFill="1" applyBorder="1" applyAlignment="1">
      <alignment horizontal="right" vertical="top" wrapText="1"/>
    </xf>
    <xf numFmtId="4" fontId="5" fillId="2" borderId="1" xfId="0" applyNumberFormat="1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166" fontId="0" fillId="0" borderId="0" xfId="0" applyNumberFormat="1"/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right"/>
    </xf>
    <xf numFmtId="166" fontId="6" fillId="0" borderId="1" xfId="0" applyNumberFormat="1" applyFont="1" applyBorder="1"/>
    <xf numFmtId="166" fontId="5" fillId="0" borderId="1" xfId="0" applyNumberFormat="1" applyFont="1" applyBorder="1"/>
    <xf numFmtId="0" fontId="5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2" fontId="7" fillId="0" borderId="1" xfId="0" applyNumberFormat="1" applyFont="1" applyBorder="1"/>
    <xf numFmtId="165" fontId="5" fillId="2" borderId="1" xfId="0" applyNumberFormat="1" applyFont="1" applyFill="1" applyBorder="1" applyAlignment="1">
      <alignment horizontal="right" vertical="top"/>
    </xf>
    <xf numFmtId="164" fontId="6" fillId="2" borderId="1" xfId="0" applyNumberFormat="1" applyFont="1" applyFill="1" applyBorder="1" applyAlignment="1">
      <alignment horizontal="right" vertical="top" wrapText="1"/>
    </xf>
    <xf numFmtId="2" fontId="7" fillId="0" borderId="1" xfId="0" applyNumberFormat="1" applyFont="1" applyBorder="1" applyAlignment="1">
      <alignment horizontal="right"/>
    </xf>
    <xf numFmtId="166" fontId="7" fillId="0" borderId="1" xfId="0" applyNumberFormat="1" applyFont="1" applyBorder="1"/>
    <xf numFmtId="166" fontId="6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9" fillId="0" borderId="1" xfId="0" applyNumberFormat="1" applyFont="1" applyBorder="1"/>
    <xf numFmtId="166" fontId="9" fillId="0" borderId="1" xfId="0" applyNumberFormat="1" applyFont="1" applyBorder="1" applyAlignment="1">
      <alignment horizontal="right"/>
    </xf>
    <xf numFmtId="166" fontId="6" fillId="2" borderId="1" xfId="0" applyNumberFormat="1" applyFont="1" applyFill="1" applyBorder="1" applyAlignment="1">
      <alignment horizontal="right" vertical="top"/>
    </xf>
    <xf numFmtId="168" fontId="5" fillId="2" borderId="1" xfId="0" applyNumberFormat="1" applyFont="1" applyFill="1" applyBorder="1" applyAlignment="1">
      <alignment horizontal="right" vertical="top"/>
    </xf>
    <xf numFmtId="169" fontId="5" fillId="2" borderId="1" xfId="0" applyNumberFormat="1" applyFont="1" applyFill="1" applyBorder="1" applyAlignment="1">
      <alignment horizontal="right" vertical="top"/>
    </xf>
    <xf numFmtId="164" fontId="9" fillId="0" borderId="1" xfId="0" applyNumberFormat="1" applyFont="1" applyBorder="1"/>
    <xf numFmtId="2" fontId="9" fillId="0" borderId="1" xfId="0" applyNumberFormat="1" applyFont="1" applyBorder="1"/>
    <xf numFmtId="166" fontId="6" fillId="0" borderId="1" xfId="0" applyNumberFormat="1" applyFont="1" applyFill="1" applyBorder="1"/>
    <xf numFmtId="2" fontId="6" fillId="0" borderId="1" xfId="0" applyNumberFormat="1" applyFont="1" applyFill="1" applyBorder="1" applyAlignment="1">
      <alignment horizontal="right"/>
    </xf>
    <xf numFmtId="166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164" fontId="6" fillId="0" borderId="1" xfId="0" applyNumberFormat="1" applyFont="1" applyFill="1" applyBorder="1"/>
    <xf numFmtId="166" fontId="5" fillId="0" borderId="1" xfId="0" applyNumberFormat="1" applyFont="1" applyFill="1" applyBorder="1"/>
    <xf numFmtId="166" fontId="5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wrapText="1"/>
    </xf>
    <xf numFmtId="2" fontId="6" fillId="0" borderId="1" xfId="0" applyNumberFormat="1" applyFont="1" applyFill="1" applyBorder="1"/>
    <xf numFmtId="2" fontId="5" fillId="0" borderId="1" xfId="0" applyNumberFormat="1" applyFont="1" applyFill="1" applyBorder="1"/>
    <xf numFmtId="166" fontId="7" fillId="0" borderId="1" xfId="0" applyNumberFormat="1" applyFont="1" applyFill="1" applyBorder="1"/>
    <xf numFmtId="2" fontId="7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/>
    <xf numFmtId="166" fontId="9" fillId="0" borderId="1" xfId="0" applyNumberFormat="1" applyFont="1" applyFill="1" applyBorder="1"/>
    <xf numFmtId="2" fontId="9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1" fontId="5" fillId="0" borderId="1" xfId="0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7" fontId="6" fillId="0" borderId="1" xfId="0" applyNumberFormat="1" applyFont="1" applyFill="1" applyBorder="1"/>
    <xf numFmtId="167" fontId="5" fillId="0" borderId="1" xfId="0" applyNumberFormat="1" applyFont="1" applyFill="1" applyBorder="1"/>
    <xf numFmtId="167" fontId="7" fillId="0" borderId="1" xfId="0" applyNumberFormat="1" applyFont="1" applyFill="1" applyBorder="1"/>
    <xf numFmtId="166" fontId="7" fillId="0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17" fontId="2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/>
    </xf>
    <xf numFmtId="164" fontId="6" fillId="0" borderId="3" xfId="0" applyNumberFormat="1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6" fillId="0" borderId="2" xfId="0" applyNumberFormat="1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top" wrapText="1"/>
    </xf>
    <xf numFmtId="2" fontId="6" fillId="0" borderId="4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 vertical="top"/>
    </xf>
    <xf numFmtId="2" fontId="7" fillId="0" borderId="3" xfId="0" applyNumberFormat="1" applyFont="1" applyBorder="1" applyAlignment="1">
      <alignment horizontal="center" vertical="top"/>
    </xf>
    <xf numFmtId="2" fontId="7" fillId="0" borderId="4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top"/>
    </xf>
    <xf numFmtId="164" fontId="7" fillId="0" borderId="3" xfId="0" applyNumberFormat="1" applyFont="1" applyBorder="1" applyAlignment="1">
      <alignment horizontal="center" vertical="top"/>
    </xf>
    <xf numFmtId="164" fontId="7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164" fontId="6" fillId="2" borderId="4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4" xfId="0" applyFont="1" applyFill="1" applyBorder="1" applyAlignment="1">
      <alignment vertical="top" wrapText="1"/>
    </xf>
    <xf numFmtId="2" fontId="6" fillId="2" borderId="2" xfId="0" applyNumberFormat="1" applyFont="1" applyFill="1" applyBorder="1" applyAlignment="1">
      <alignment horizontal="center" vertical="top" wrapText="1"/>
    </xf>
    <xf numFmtId="2" fontId="6" fillId="2" borderId="3" xfId="0" applyNumberFormat="1" applyFont="1" applyFill="1" applyBorder="1" applyAlignment="1">
      <alignment horizontal="center" vertical="top" wrapText="1"/>
    </xf>
    <xf numFmtId="2" fontId="6" fillId="2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47"/>
  <sheetViews>
    <sheetView tabSelected="1" view="pageBreakPreview" topLeftCell="A16" zoomScale="78" zoomScaleNormal="75" zoomScaleSheetLayoutView="78" workbookViewId="0">
      <selection activeCell="B241" sqref="B241:B245"/>
    </sheetView>
  </sheetViews>
  <sheetFormatPr defaultRowHeight="15" x14ac:dyDescent="0.25"/>
  <cols>
    <col min="1" max="1" width="5.7109375" style="6" customWidth="1"/>
    <col min="2" max="2" width="51.42578125" customWidth="1"/>
    <col min="3" max="3" width="29.140625" customWidth="1"/>
    <col min="4" max="4" width="18.85546875" customWidth="1"/>
    <col min="5" max="5" width="17.85546875" customWidth="1"/>
    <col min="6" max="6" width="15.42578125" style="40" customWidth="1"/>
    <col min="7" max="7" width="16.42578125" style="40" customWidth="1"/>
    <col min="8" max="8" width="28.140625" customWidth="1"/>
    <col min="9" max="9" width="13.7109375" customWidth="1"/>
    <col min="10" max="10" width="16" customWidth="1"/>
    <col min="11" max="11" width="106.28515625" customWidth="1"/>
    <col min="12" max="26" width="39.140625" customWidth="1"/>
    <col min="27" max="27" width="6" customWidth="1"/>
    <col min="28" max="29" width="5" customWidth="1"/>
    <col min="30" max="30" width="4.140625" customWidth="1"/>
    <col min="31" max="31" width="3.42578125" customWidth="1"/>
    <col min="32" max="32" width="5.140625" customWidth="1"/>
    <col min="33" max="33" width="14.140625" customWidth="1"/>
    <col min="34" max="34" width="13.7109375" customWidth="1"/>
    <col min="35" max="35" width="19.28515625" customWidth="1"/>
  </cols>
  <sheetData>
    <row r="1" spans="1:11" ht="35.450000000000003" customHeight="1" x14ac:dyDescent="0.25">
      <c r="A1" s="130"/>
      <c r="B1" s="130"/>
      <c r="C1" s="130"/>
      <c r="D1" s="130"/>
      <c r="E1" s="130"/>
      <c r="F1" s="130"/>
      <c r="G1" s="130"/>
      <c r="H1" s="130"/>
      <c r="I1" s="130"/>
      <c r="J1" s="123" t="s">
        <v>141</v>
      </c>
      <c r="K1" s="124"/>
    </row>
    <row r="2" spans="1:11" ht="52.5" customHeight="1" x14ac:dyDescent="0.25">
      <c r="A2" s="125" t="s">
        <v>140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ht="24.75" customHeight="1" x14ac:dyDescent="0.25">
      <c r="A3" s="126" t="s">
        <v>0</v>
      </c>
      <c r="B3" s="127" t="s">
        <v>41</v>
      </c>
      <c r="C3" s="127" t="s">
        <v>1</v>
      </c>
      <c r="D3" s="127" t="s">
        <v>3</v>
      </c>
      <c r="E3" s="127" t="s">
        <v>4</v>
      </c>
      <c r="F3" s="127" t="s">
        <v>40</v>
      </c>
      <c r="G3" s="127" t="s">
        <v>5</v>
      </c>
      <c r="H3" s="127" t="s">
        <v>2</v>
      </c>
      <c r="I3" s="128" t="s">
        <v>6</v>
      </c>
      <c r="J3" s="128"/>
      <c r="K3" s="128"/>
    </row>
    <row r="4" spans="1:11" ht="30.75" customHeight="1" x14ac:dyDescent="0.25">
      <c r="A4" s="126"/>
      <c r="B4" s="127"/>
      <c r="C4" s="127"/>
      <c r="D4" s="127"/>
      <c r="E4" s="127"/>
      <c r="F4" s="127"/>
      <c r="G4" s="127"/>
      <c r="H4" s="127"/>
      <c r="I4" s="129" t="s">
        <v>49</v>
      </c>
      <c r="J4" s="129"/>
      <c r="K4" s="2" t="s">
        <v>9</v>
      </c>
    </row>
    <row r="5" spans="1:11" ht="76.5" customHeight="1" x14ac:dyDescent="0.25">
      <c r="A5" s="126"/>
      <c r="B5" s="127"/>
      <c r="C5" s="127"/>
      <c r="D5" s="127"/>
      <c r="E5" s="127"/>
      <c r="F5" s="127"/>
      <c r="G5" s="127"/>
      <c r="H5" s="127"/>
      <c r="I5" s="8" t="s">
        <v>7</v>
      </c>
      <c r="J5" s="8" t="s">
        <v>8</v>
      </c>
      <c r="K5" s="1"/>
    </row>
    <row r="6" spans="1:11" ht="27" customHeight="1" x14ac:dyDescent="0.25">
      <c r="A6" s="114" t="s">
        <v>10</v>
      </c>
      <c r="B6" s="115" t="s">
        <v>151</v>
      </c>
      <c r="C6" s="3" t="s">
        <v>13</v>
      </c>
      <c r="D6" s="47">
        <f>D11+D16+D21+D26+D31+D36+D41+D46+D51+D56+D61+D66+D71+D76+D81+D86</f>
        <v>129.00333000000001</v>
      </c>
      <c r="E6" s="51">
        <f>E11+E16+E21+E26+E31+E36+E41+E46+E51+E56+E61+E66+E71+E76+E81+E86</f>
        <v>126.62343</v>
      </c>
      <c r="F6" s="47">
        <f>E6/D6*100</f>
        <v>98.155163901582995</v>
      </c>
      <c r="G6" s="51">
        <f>G11+G16+G21+G26+G31+G36+G41+G46+G51+G56+G61+G66+G71+G76+G81+G86</f>
        <v>122.75110000000001</v>
      </c>
      <c r="H6" s="120"/>
      <c r="I6" s="120"/>
      <c r="J6" s="120"/>
      <c r="K6" s="120"/>
    </row>
    <row r="7" spans="1:11" ht="15.75" x14ac:dyDescent="0.25">
      <c r="A7" s="114"/>
      <c r="B7" s="115"/>
      <c r="C7" s="3" t="s">
        <v>14</v>
      </c>
      <c r="D7" s="47">
        <f t="shared" ref="D7:E7" si="0">D12+D17+D22+D27+D32+D37+D42+D47+D52+D57+D62+D67+D72+D77+D82+D87</f>
        <v>0</v>
      </c>
      <c r="E7" s="47">
        <f t="shared" si="0"/>
        <v>0</v>
      </c>
      <c r="F7" s="47">
        <v>0</v>
      </c>
      <c r="G7" s="44">
        <f t="shared" ref="G7:G9" si="1">G12+G17+G22+G27+G32+G37+G42+G47+G52+G57+G62+G67+G72+G77+G82+G87</f>
        <v>0</v>
      </c>
      <c r="H7" s="121"/>
      <c r="I7" s="121"/>
      <c r="J7" s="121"/>
      <c r="K7" s="121"/>
    </row>
    <row r="8" spans="1:11" ht="21" customHeight="1" x14ac:dyDescent="0.25">
      <c r="A8" s="114"/>
      <c r="B8" s="115"/>
      <c r="C8" s="3" t="s">
        <v>17</v>
      </c>
      <c r="D8" s="47">
        <f t="shared" ref="D8:E8" si="2">D13+D18+D23+D28+D33+D38+D43+D48+D53+D58+D63+D68+D73+D78+D83+D88</f>
        <v>0</v>
      </c>
      <c r="E8" s="47">
        <f t="shared" si="2"/>
        <v>0</v>
      </c>
      <c r="F8" s="47">
        <v>0</v>
      </c>
      <c r="G8" s="44">
        <f t="shared" si="1"/>
        <v>0</v>
      </c>
      <c r="H8" s="121"/>
      <c r="I8" s="121"/>
      <c r="J8" s="121"/>
      <c r="K8" s="121"/>
    </row>
    <row r="9" spans="1:11" ht="25.5" customHeight="1" x14ac:dyDescent="0.25">
      <c r="A9" s="114"/>
      <c r="B9" s="115"/>
      <c r="C9" s="3" t="s">
        <v>15</v>
      </c>
      <c r="D9" s="47">
        <f t="shared" ref="D9:E9" si="3">D14+D19+D24+D29+D34+D39+D44+D49+D54+D59+D64+D69+D74+D79+D84+D89</f>
        <v>112.17100000000001</v>
      </c>
      <c r="E9" s="47">
        <f t="shared" si="3"/>
        <v>121.30300000000001</v>
      </c>
      <c r="F9" s="47">
        <f t="shared" ref="F9:F10" si="4">E9/D9*100</f>
        <v>108.14114164980253</v>
      </c>
      <c r="G9" s="51">
        <f t="shared" si="1"/>
        <v>121.13500000000001</v>
      </c>
      <c r="H9" s="121"/>
      <c r="I9" s="121"/>
      <c r="J9" s="121"/>
      <c r="K9" s="121"/>
    </row>
    <row r="10" spans="1:11" ht="15.75" x14ac:dyDescent="0.25">
      <c r="A10" s="114"/>
      <c r="B10" s="115"/>
      <c r="C10" s="3" t="s">
        <v>16</v>
      </c>
      <c r="D10" s="59">
        <f>D6+D7+D8+D9</f>
        <v>241.17433</v>
      </c>
      <c r="E10" s="60">
        <f>E6+E7+E8+E9</f>
        <v>247.92643000000001</v>
      </c>
      <c r="F10" s="60">
        <f t="shared" si="4"/>
        <v>102.79967606834444</v>
      </c>
      <c r="G10" s="54">
        <f>G6+G7+G8+G9</f>
        <v>243.8861</v>
      </c>
      <c r="H10" s="122"/>
      <c r="I10" s="122"/>
      <c r="J10" s="122"/>
      <c r="K10" s="122"/>
    </row>
    <row r="11" spans="1:11" ht="24.75" customHeight="1" x14ac:dyDescent="0.25">
      <c r="A11" s="114" t="s">
        <v>11</v>
      </c>
      <c r="B11" s="87" t="s">
        <v>115</v>
      </c>
      <c r="C11" s="3" t="s">
        <v>13</v>
      </c>
      <c r="D11" s="61">
        <v>55.113430000000001</v>
      </c>
      <c r="E11" s="61">
        <v>55.113430000000001</v>
      </c>
      <c r="F11" s="62">
        <f t="shared" ref="F11:F60" si="5">E11/D11*100</f>
        <v>100</v>
      </c>
      <c r="G11" s="63">
        <v>52.265099999999997</v>
      </c>
      <c r="H11" s="95" t="s">
        <v>42</v>
      </c>
      <c r="I11" s="98">
        <v>3</v>
      </c>
      <c r="J11" s="95">
        <v>12.7</v>
      </c>
      <c r="K11" s="131">
        <v>423.33</v>
      </c>
    </row>
    <row r="12" spans="1:11" ht="15.75" x14ac:dyDescent="0.25">
      <c r="A12" s="114"/>
      <c r="B12" s="87"/>
      <c r="C12" s="3" t="s">
        <v>14</v>
      </c>
      <c r="D12" s="64">
        <v>0</v>
      </c>
      <c r="E12" s="64">
        <v>0</v>
      </c>
      <c r="F12" s="62">
        <v>0</v>
      </c>
      <c r="G12" s="65">
        <v>0</v>
      </c>
      <c r="H12" s="96"/>
      <c r="I12" s="99"/>
      <c r="J12" s="96"/>
      <c r="K12" s="132"/>
    </row>
    <row r="13" spans="1:11" ht="20.25" customHeight="1" x14ac:dyDescent="0.25">
      <c r="A13" s="114"/>
      <c r="B13" s="87"/>
      <c r="C13" s="3" t="s">
        <v>17</v>
      </c>
      <c r="D13" s="64">
        <v>0</v>
      </c>
      <c r="E13" s="64">
        <v>0</v>
      </c>
      <c r="F13" s="62">
        <v>0</v>
      </c>
      <c r="G13" s="65">
        <v>0</v>
      </c>
      <c r="H13" s="96"/>
      <c r="I13" s="99"/>
      <c r="J13" s="96"/>
      <c r="K13" s="132"/>
    </row>
    <row r="14" spans="1:11" ht="22.5" customHeight="1" x14ac:dyDescent="0.25">
      <c r="A14" s="114"/>
      <c r="B14" s="87"/>
      <c r="C14" s="3" t="s">
        <v>15</v>
      </c>
      <c r="D14" s="66">
        <v>112</v>
      </c>
      <c r="E14" s="61">
        <v>87.885000000000005</v>
      </c>
      <c r="F14" s="62">
        <f t="shared" si="5"/>
        <v>78.468750000000014</v>
      </c>
      <c r="G14" s="63">
        <v>87.887</v>
      </c>
      <c r="H14" s="96"/>
      <c r="I14" s="99"/>
      <c r="J14" s="96"/>
      <c r="K14" s="132"/>
    </row>
    <row r="15" spans="1:11" ht="39" customHeight="1" x14ac:dyDescent="0.25">
      <c r="A15" s="114"/>
      <c r="B15" s="87"/>
      <c r="C15" s="3" t="s">
        <v>16</v>
      </c>
      <c r="D15" s="67">
        <f>SUM(D11:D14)</f>
        <v>167.11342999999999</v>
      </c>
      <c r="E15" s="71">
        <f>SUM(E11:E14)</f>
        <v>142.99843000000001</v>
      </c>
      <c r="F15" s="62">
        <f t="shared" si="5"/>
        <v>85.569681622835475</v>
      </c>
      <c r="G15" s="68">
        <f>G11+G14</f>
        <v>140.15209999999999</v>
      </c>
      <c r="H15" s="97"/>
      <c r="I15" s="100"/>
      <c r="J15" s="97"/>
      <c r="K15" s="133"/>
    </row>
    <row r="16" spans="1:11" ht="23.25" customHeight="1" x14ac:dyDescent="0.25">
      <c r="A16" s="92" t="s">
        <v>12</v>
      </c>
      <c r="B16" s="87" t="s">
        <v>116</v>
      </c>
      <c r="C16" s="3" t="s">
        <v>13</v>
      </c>
      <c r="D16" s="5">
        <v>0</v>
      </c>
      <c r="E16" s="5">
        <v>0</v>
      </c>
      <c r="F16" s="39">
        <v>0</v>
      </c>
      <c r="G16" s="42">
        <v>0</v>
      </c>
      <c r="H16" s="88" t="s">
        <v>89</v>
      </c>
      <c r="I16" s="119">
        <v>0</v>
      </c>
      <c r="J16" s="88">
        <v>0</v>
      </c>
      <c r="K16" s="137"/>
    </row>
    <row r="17" spans="1:11" ht="33" customHeight="1" x14ac:dyDescent="0.25">
      <c r="A17" s="93"/>
      <c r="B17" s="111"/>
      <c r="C17" s="3" t="s">
        <v>14</v>
      </c>
      <c r="D17" s="5">
        <v>0</v>
      </c>
      <c r="E17" s="5">
        <v>0</v>
      </c>
      <c r="F17" s="39">
        <v>0</v>
      </c>
      <c r="G17" s="42">
        <v>0</v>
      </c>
      <c r="H17" s="88"/>
      <c r="I17" s="119"/>
      <c r="J17" s="88"/>
      <c r="K17" s="137"/>
    </row>
    <row r="18" spans="1:11" ht="90.75" customHeight="1" x14ac:dyDescent="0.25">
      <c r="A18" s="93"/>
      <c r="B18" s="111"/>
      <c r="C18" s="3" t="s">
        <v>17</v>
      </c>
      <c r="D18" s="5">
        <v>0</v>
      </c>
      <c r="E18" s="5">
        <v>0</v>
      </c>
      <c r="F18" s="39">
        <v>0</v>
      </c>
      <c r="G18" s="42">
        <v>0</v>
      </c>
      <c r="H18" s="46" t="s">
        <v>86</v>
      </c>
      <c r="I18" s="29">
        <v>0</v>
      </c>
      <c r="J18" s="28">
        <v>0</v>
      </c>
      <c r="K18" s="30"/>
    </row>
    <row r="19" spans="1:11" ht="21" customHeight="1" x14ac:dyDescent="0.25">
      <c r="A19" s="93"/>
      <c r="B19" s="111"/>
      <c r="C19" s="3" t="s">
        <v>15</v>
      </c>
      <c r="D19" s="11">
        <v>0</v>
      </c>
      <c r="E19" s="11">
        <v>0</v>
      </c>
      <c r="F19" s="39">
        <v>0</v>
      </c>
      <c r="G19" s="41">
        <v>0</v>
      </c>
      <c r="H19" s="88" t="s">
        <v>87</v>
      </c>
      <c r="I19" s="98">
        <v>0</v>
      </c>
      <c r="J19" s="88">
        <v>0</v>
      </c>
      <c r="K19" s="137"/>
    </row>
    <row r="20" spans="1:11" ht="72" customHeight="1" x14ac:dyDescent="0.25">
      <c r="A20" s="94"/>
      <c r="B20" s="111"/>
      <c r="C20" s="3" t="s">
        <v>16</v>
      </c>
      <c r="D20" s="12">
        <f>SUM(D16:D19)</f>
        <v>0</v>
      </c>
      <c r="E20" s="12">
        <f>SUM(E16:E19)</f>
        <v>0</v>
      </c>
      <c r="F20" s="39">
        <v>0</v>
      </c>
      <c r="G20" s="33">
        <f>G16+G17+G18+G19</f>
        <v>0</v>
      </c>
      <c r="H20" s="88"/>
      <c r="I20" s="100"/>
      <c r="J20" s="88"/>
      <c r="K20" s="137"/>
    </row>
    <row r="21" spans="1:11" ht="31.5" x14ac:dyDescent="0.25">
      <c r="A21" s="92" t="s">
        <v>18</v>
      </c>
      <c r="B21" s="87" t="s">
        <v>119</v>
      </c>
      <c r="C21" s="69" t="s">
        <v>13</v>
      </c>
      <c r="D21" s="66">
        <v>0</v>
      </c>
      <c r="E21" s="66">
        <v>0</v>
      </c>
      <c r="F21" s="62">
        <v>0</v>
      </c>
      <c r="G21" s="65">
        <v>0</v>
      </c>
      <c r="H21" s="95" t="s">
        <v>88</v>
      </c>
      <c r="I21" s="116">
        <v>0</v>
      </c>
      <c r="J21" s="134">
        <v>0</v>
      </c>
      <c r="K21" s="95"/>
    </row>
    <row r="22" spans="1:11" ht="15.75" x14ac:dyDescent="0.25">
      <c r="A22" s="93"/>
      <c r="B22" s="87"/>
      <c r="C22" s="69" t="s">
        <v>14</v>
      </c>
      <c r="D22" s="64">
        <v>0</v>
      </c>
      <c r="E22" s="64">
        <v>0</v>
      </c>
      <c r="F22" s="62">
        <v>0</v>
      </c>
      <c r="G22" s="65">
        <v>0</v>
      </c>
      <c r="H22" s="96"/>
      <c r="I22" s="117"/>
      <c r="J22" s="135"/>
      <c r="K22" s="96"/>
    </row>
    <row r="23" spans="1:11" ht="21.75" customHeight="1" x14ac:dyDescent="0.25">
      <c r="A23" s="93"/>
      <c r="B23" s="87"/>
      <c r="C23" s="69" t="s">
        <v>17</v>
      </c>
      <c r="D23" s="64">
        <v>0</v>
      </c>
      <c r="E23" s="64">
        <v>0</v>
      </c>
      <c r="F23" s="62">
        <v>0</v>
      </c>
      <c r="G23" s="65">
        <v>0</v>
      </c>
      <c r="H23" s="96"/>
      <c r="I23" s="117"/>
      <c r="J23" s="135"/>
      <c r="K23" s="96"/>
    </row>
    <row r="24" spans="1:11" ht="15.75" x14ac:dyDescent="0.25">
      <c r="A24" s="93"/>
      <c r="B24" s="87"/>
      <c r="C24" s="69" t="s">
        <v>15</v>
      </c>
      <c r="D24" s="70">
        <v>0</v>
      </c>
      <c r="E24" s="61">
        <v>0</v>
      </c>
      <c r="F24" s="62">
        <v>0</v>
      </c>
      <c r="G24" s="63">
        <v>0</v>
      </c>
      <c r="H24" s="96"/>
      <c r="I24" s="117"/>
      <c r="J24" s="135"/>
      <c r="K24" s="96"/>
    </row>
    <row r="25" spans="1:11" ht="28.5" customHeight="1" x14ac:dyDescent="0.25">
      <c r="A25" s="94"/>
      <c r="B25" s="87"/>
      <c r="C25" s="69" t="s">
        <v>16</v>
      </c>
      <c r="D25" s="71">
        <f>SUM(D21:D24)</f>
        <v>0</v>
      </c>
      <c r="E25" s="67">
        <f>SUM(E21:E24)</f>
        <v>0</v>
      </c>
      <c r="F25" s="62">
        <v>0</v>
      </c>
      <c r="G25" s="68">
        <f>SUM(G24+G21)</f>
        <v>0</v>
      </c>
      <c r="H25" s="97"/>
      <c r="I25" s="118"/>
      <c r="J25" s="136"/>
      <c r="K25" s="97"/>
    </row>
    <row r="26" spans="1:11" ht="31.5" x14ac:dyDescent="0.25">
      <c r="A26" s="92" t="s">
        <v>19</v>
      </c>
      <c r="B26" s="87" t="s">
        <v>117</v>
      </c>
      <c r="C26" s="69" t="s">
        <v>13</v>
      </c>
      <c r="D26" s="66">
        <v>0</v>
      </c>
      <c r="E26" s="64">
        <v>0</v>
      </c>
      <c r="F26" s="62">
        <v>0</v>
      </c>
      <c r="G26" s="65">
        <v>0</v>
      </c>
      <c r="H26" s="95" t="s">
        <v>71</v>
      </c>
      <c r="I26" s="116">
        <v>0</v>
      </c>
      <c r="J26" s="134">
        <v>0</v>
      </c>
      <c r="K26" s="134"/>
    </row>
    <row r="27" spans="1:11" ht="15.75" x14ac:dyDescent="0.25">
      <c r="A27" s="93"/>
      <c r="B27" s="87"/>
      <c r="C27" s="69" t="s">
        <v>14</v>
      </c>
      <c r="D27" s="64">
        <v>0</v>
      </c>
      <c r="E27" s="64">
        <v>0</v>
      </c>
      <c r="F27" s="62">
        <v>0</v>
      </c>
      <c r="G27" s="65">
        <v>0</v>
      </c>
      <c r="H27" s="96"/>
      <c r="I27" s="117"/>
      <c r="J27" s="135"/>
      <c r="K27" s="135"/>
    </row>
    <row r="28" spans="1:11" ht="18" customHeight="1" x14ac:dyDescent="0.25">
      <c r="A28" s="93"/>
      <c r="B28" s="87"/>
      <c r="C28" s="69" t="s">
        <v>17</v>
      </c>
      <c r="D28" s="64">
        <v>0</v>
      </c>
      <c r="E28" s="64">
        <v>0</v>
      </c>
      <c r="F28" s="62">
        <v>0</v>
      </c>
      <c r="G28" s="65">
        <v>0</v>
      </c>
      <c r="H28" s="96"/>
      <c r="I28" s="117"/>
      <c r="J28" s="135"/>
      <c r="K28" s="135"/>
    </row>
    <row r="29" spans="1:11" ht="24.75" customHeight="1" x14ac:dyDescent="0.25">
      <c r="A29" s="93"/>
      <c r="B29" s="87"/>
      <c r="C29" s="69" t="s">
        <v>15</v>
      </c>
      <c r="D29" s="66">
        <v>0</v>
      </c>
      <c r="E29" s="72">
        <v>6</v>
      </c>
      <c r="F29" s="62">
        <v>0</v>
      </c>
      <c r="G29" s="73">
        <v>6</v>
      </c>
      <c r="H29" s="96"/>
      <c r="I29" s="117"/>
      <c r="J29" s="135"/>
      <c r="K29" s="135"/>
    </row>
    <row r="30" spans="1:11" ht="25.5" customHeight="1" x14ac:dyDescent="0.25">
      <c r="A30" s="94"/>
      <c r="B30" s="87"/>
      <c r="C30" s="69" t="s">
        <v>16</v>
      </c>
      <c r="D30" s="74">
        <f>SUM(D26:D29)</f>
        <v>0</v>
      </c>
      <c r="E30" s="75">
        <f>SUM(E26:E29)</f>
        <v>6</v>
      </c>
      <c r="F30" s="62">
        <v>0</v>
      </c>
      <c r="G30" s="76">
        <f>SUM(G26:G29)</f>
        <v>6</v>
      </c>
      <c r="H30" s="97"/>
      <c r="I30" s="118"/>
      <c r="J30" s="136"/>
      <c r="K30" s="136"/>
    </row>
    <row r="31" spans="1:11" ht="26.25" customHeight="1" x14ac:dyDescent="0.25">
      <c r="A31" s="92" t="s">
        <v>20</v>
      </c>
      <c r="B31" s="87" t="s">
        <v>118</v>
      </c>
      <c r="C31" s="69" t="s">
        <v>13</v>
      </c>
      <c r="D31" s="66">
        <v>0</v>
      </c>
      <c r="E31" s="66">
        <v>0</v>
      </c>
      <c r="F31" s="62">
        <v>0</v>
      </c>
      <c r="G31" s="65">
        <v>0</v>
      </c>
      <c r="H31" s="95" t="s">
        <v>71</v>
      </c>
      <c r="I31" s="116">
        <v>0</v>
      </c>
      <c r="J31" s="134">
        <v>0</v>
      </c>
      <c r="K31" s="134"/>
    </row>
    <row r="32" spans="1:11" ht="15.75" x14ac:dyDescent="0.25">
      <c r="A32" s="93"/>
      <c r="B32" s="87"/>
      <c r="C32" s="69" t="s">
        <v>14</v>
      </c>
      <c r="D32" s="66">
        <v>0</v>
      </c>
      <c r="E32" s="66">
        <v>0</v>
      </c>
      <c r="F32" s="62">
        <v>0</v>
      </c>
      <c r="G32" s="65">
        <v>0</v>
      </c>
      <c r="H32" s="96"/>
      <c r="I32" s="117"/>
      <c r="J32" s="135"/>
      <c r="K32" s="135"/>
    </row>
    <row r="33" spans="1:11" ht="20.25" customHeight="1" x14ac:dyDescent="0.25">
      <c r="A33" s="93"/>
      <c r="B33" s="87"/>
      <c r="C33" s="69" t="s">
        <v>17</v>
      </c>
      <c r="D33" s="66">
        <v>0</v>
      </c>
      <c r="E33" s="66">
        <v>0</v>
      </c>
      <c r="F33" s="62">
        <v>0</v>
      </c>
      <c r="G33" s="77">
        <v>0</v>
      </c>
      <c r="H33" s="96"/>
      <c r="I33" s="117"/>
      <c r="J33" s="135"/>
      <c r="K33" s="135"/>
    </row>
    <row r="34" spans="1:11" ht="16.5" customHeight="1" x14ac:dyDescent="0.25">
      <c r="A34" s="93"/>
      <c r="B34" s="87"/>
      <c r="C34" s="69" t="s">
        <v>15</v>
      </c>
      <c r="D34" s="66">
        <v>0</v>
      </c>
      <c r="E34" s="61">
        <v>1.865</v>
      </c>
      <c r="F34" s="62">
        <v>0</v>
      </c>
      <c r="G34" s="63">
        <v>1.865</v>
      </c>
      <c r="H34" s="96"/>
      <c r="I34" s="117"/>
      <c r="J34" s="135"/>
      <c r="K34" s="135"/>
    </row>
    <row r="35" spans="1:11" ht="22.5" customHeight="1" x14ac:dyDescent="0.25">
      <c r="A35" s="94"/>
      <c r="B35" s="87"/>
      <c r="C35" s="69" t="s">
        <v>16</v>
      </c>
      <c r="D35" s="74">
        <f>SUM(D31:D34)</f>
        <v>0</v>
      </c>
      <c r="E35" s="67">
        <f>SUM(E31:E34)</f>
        <v>1.865</v>
      </c>
      <c r="F35" s="62">
        <v>0</v>
      </c>
      <c r="G35" s="68">
        <f>G31+G32+G33+G34</f>
        <v>1.865</v>
      </c>
      <c r="H35" s="97"/>
      <c r="I35" s="118"/>
      <c r="J35" s="136"/>
      <c r="K35" s="136"/>
    </row>
    <row r="36" spans="1:11" ht="22.5" customHeight="1" x14ac:dyDescent="0.25">
      <c r="A36" s="92" t="s">
        <v>21</v>
      </c>
      <c r="B36" s="87" t="s">
        <v>120</v>
      </c>
      <c r="C36" s="69" t="s">
        <v>13</v>
      </c>
      <c r="D36" s="66">
        <v>0.5</v>
      </c>
      <c r="E36" s="66">
        <v>0.5</v>
      </c>
      <c r="F36" s="62">
        <f t="shared" si="5"/>
        <v>100</v>
      </c>
      <c r="G36" s="77">
        <v>0.5</v>
      </c>
      <c r="H36" s="95" t="s">
        <v>37</v>
      </c>
      <c r="I36" s="116">
        <v>0</v>
      </c>
      <c r="J36" s="134">
        <v>0</v>
      </c>
      <c r="K36" s="134"/>
    </row>
    <row r="37" spans="1:11" ht="15.75" x14ac:dyDescent="0.25">
      <c r="A37" s="93"/>
      <c r="B37" s="87"/>
      <c r="C37" s="69" t="s">
        <v>14</v>
      </c>
      <c r="D37" s="64">
        <v>0</v>
      </c>
      <c r="E37" s="64">
        <v>0</v>
      </c>
      <c r="F37" s="62">
        <v>0</v>
      </c>
      <c r="G37" s="65">
        <v>0</v>
      </c>
      <c r="H37" s="96"/>
      <c r="I37" s="117"/>
      <c r="J37" s="135"/>
      <c r="K37" s="135"/>
    </row>
    <row r="38" spans="1:11" ht="21.75" customHeight="1" x14ac:dyDescent="0.25">
      <c r="A38" s="93"/>
      <c r="B38" s="87"/>
      <c r="C38" s="69" t="s">
        <v>17</v>
      </c>
      <c r="D38" s="64">
        <v>0</v>
      </c>
      <c r="E38" s="64">
        <v>0</v>
      </c>
      <c r="F38" s="62">
        <v>0</v>
      </c>
      <c r="G38" s="65">
        <v>0</v>
      </c>
      <c r="H38" s="96"/>
      <c r="I38" s="117"/>
      <c r="J38" s="135"/>
      <c r="K38" s="135"/>
    </row>
    <row r="39" spans="1:11" ht="22.5" customHeight="1" x14ac:dyDescent="0.25">
      <c r="A39" s="93"/>
      <c r="B39" s="87"/>
      <c r="C39" s="69" t="s">
        <v>15</v>
      </c>
      <c r="D39" s="64">
        <v>0</v>
      </c>
      <c r="E39" s="61">
        <v>6.0129999999999999</v>
      </c>
      <c r="F39" s="62">
        <v>0</v>
      </c>
      <c r="G39" s="63">
        <v>6.0129999999999999</v>
      </c>
      <c r="H39" s="96"/>
      <c r="I39" s="117"/>
      <c r="J39" s="135"/>
      <c r="K39" s="135"/>
    </row>
    <row r="40" spans="1:11" ht="32.25" customHeight="1" x14ac:dyDescent="0.25">
      <c r="A40" s="94"/>
      <c r="B40" s="87"/>
      <c r="C40" s="69" t="s">
        <v>16</v>
      </c>
      <c r="D40" s="74">
        <f>SUM(D36:D39)</f>
        <v>0.5</v>
      </c>
      <c r="E40" s="67">
        <f>SUM(E36:E39)</f>
        <v>6.5129999999999999</v>
      </c>
      <c r="F40" s="62">
        <f t="shared" si="5"/>
        <v>1302.5999999999999</v>
      </c>
      <c r="G40" s="68">
        <f>G36+G37+G38+G39</f>
        <v>6.5129999999999999</v>
      </c>
      <c r="H40" s="97"/>
      <c r="I40" s="118"/>
      <c r="J40" s="136"/>
      <c r="K40" s="136"/>
    </row>
    <row r="41" spans="1:11" ht="24" customHeight="1" x14ac:dyDescent="0.25">
      <c r="A41" s="92" t="s">
        <v>22</v>
      </c>
      <c r="B41" s="87" t="s">
        <v>121</v>
      </c>
      <c r="C41" s="69" t="s">
        <v>13</v>
      </c>
      <c r="D41" s="66">
        <v>0</v>
      </c>
      <c r="E41" s="64">
        <v>0</v>
      </c>
      <c r="F41" s="62">
        <v>0</v>
      </c>
      <c r="G41" s="65">
        <v>0</v>
      </c>
      <c r="H41" s="95" t="s">
        <v>37</v>
      </c>
      <c r="I41" s="98">
        <v>0</v>
      </c>
      <c r="J41" s="95">
        <v>0</v>
      </c>
      <c r="K41" s="95"/>
    </row>
    <row r="42" spans="1:11" ht="15.75" x14ac:dyDescent="0.25">
      <c r="A42" s="93"/>
      <c r="B42" s="87"/>
      <c r="C42" s="69" t="s">
        <v>14</v>
      </c>
      <c r="D42" s="64">
        <v>0</v>
      </c>
      <c r="E42" s="64">
        <v>0</v>
      </c>
      <c r="F42" s="62">
        <v>0</v>
      </c>
      <c r="G42" s="65">
        <v>0</v>
      </c>
      <c r="H42" s="96"/>
      <c r="I42" s="99"/>
      <c r="J42" s="96"/>
      <c r="K42" s="96"/>
    </row>
    <row r="43" spans="1:11" ht="22.5" customHeight="1" x14ac:dyDescent="0.25">
      <c r="A43" s="93"/>
      <c r="B43" s="87"/>
      <c r="C43" s="69" t="s">
        <v>17</v>
      </c>
      <c r="D43" s="64">
        <v>0</v>
      </c>
      <c r="E43" s="64">
        <v>0</v>
      </c>
      <c r="F43" s="62">
        <v>0</v>
      </c>
      <c r="G43" s="65">
        <v>0</v>
      </c>
      <c r="H43" s="96"/>
      <c r="I43" s="99"/>
      <c r="J43" s="96"/>
      <c r="K43" s="96"/>
    </row>
    <row r="44" spans="1:11" ht="22.5" customHeight="1" x14ac:dyDescent="0.25">
      <c r="A44" s="93"/>
      <c r="B44" s="87"/>
      <c r="C44" s="69" t="s">
        <v>15</v>
      </c>
      <c r="D44" s="66">
        <v>0</v>
      </c>
      <c r="E44" s="72">
        <v>19.37</v>
      </c>
      <c r="F44" s="62">
        <v>0</v>
      </c>
      <c r="G44" s="86">
        <v>19.37</v>
      </c>
      <c r="H44" s="96"/>
      <c r="I44" s="99"/>
      <c r="J44" s="96"/>
      <c r="K44" s="96"/>
    </row>
    <row r="45" spans="1:11" ht="54.75" customHeight="1" x14ac:dyDescent="0.25">
      <c r="A45" s="94"/>
      <c r="B45" s="87"/>
      <c r="C45" s="69" t="s">
        <v>16</v>
      </c>
      <c r="D45" s="74">
        <f>SUM(D41:D44)</f>
        <v>0</v>
      </c>
      <c r="E45" s="67">
        <f>SUM(E41:E44)</f>
        <v>19.37</v>
      </c>
      <c r="F45" s="62">
        <v>0</v>
      </c>
      <c r="G45" s="68">
        <f>G41+G42+G43+G44</f>
        <v>19.37</v>
      </c>
      <c r="H45" s="97"/>
      <c r="I45" s="100"/>
      <c r="J45" s="97"/>
      <c r="K45" s="97"/>
    </row>
    <row r="46" spans="1:11" ht="21" customHeight="1" x14ac:dyDescent="0.25">
      <c r="A46" s="148" t="s">
        <v>23</v>
      </c>
      <c r="B46" s="101" t="s">
        <v>122</v>
      </c>
      <c r="C46" s="69" t="s">
        <v>13</v>
      </c>
      <c r="D46" s="79">
        <v>0</v>
      </c>
      <c r="E46" s="80">
        <v>0</v>
      </c>
      <c r="F46" s="62">
        <v>0</v>
      </c>
      <c r="G46" s="81">
        <v>0</v>
      </c>
      <c r="H46" s="95" t="s">
        <v>42</v>
      </c>
      <c r="I46" s="98">
        <v>0</v>
      </c>
      <c r="J46" s="95">
        <v>0</v>
      </c>
      <c r="K46" s="95"/>
    </row>
    <row r="47" spans="1:11" ht="23.25" customHeight="1" x14ac:dyDescent="0.25">
      <c r="A47" s="149"/>
      <c r="B47" s="102"/>
      <c r="C47" s="3" t="s">
        <v>14</v>
      </c>
      <c r="D47" s="10">
        <v>0</v>
      </c>
      <c r="E47" s="4">
        <v>0</v>
      </c>
      <c r="F47" s="39">
        <v>0</v>
      </c>
      <c r="G47" s="43">
        <v>0</v>
      </c>
      <c r="H47" s="96"/>
      <c r="I47" s="99"/>
      <c r="J47" s="96"/>
      <c r="K47" s="96"/>
    </row>
    <row r="48" spans="1:11" ht="21" customHeight="1" x14ac:dyDescent="0.25">
      <c r="A48" s="149"/>
      <c r="B48" s="102"/>
      <c r="C48" s="3" t="s">
        <v>17</v>
      </c>
      <c r="D48" s="10">
        <v>0</v>
      </c>
      <c r="E48" s="4">
        <v>0</v>
      </c>
      <c r="F48" s="39">
        <v>0</v>
      </c>
      <c r="G48" s="43">
        <v>0</v>
      </c>
      <c r="H48" s="96"/>
      <c r="I48" s="99"/>
      <c r="J48" s="96"/>
      <c r="K48" s="96"/>
    </row>
    <row r="49" spans="1:11" ht="20.25" customHeight="1" x14ac:dyDescent="0.25">
      <c r="A49" s="149"/>
      <c r="B49" s="102"/>
      <c r="C49" s="3" t="s">
        <v>15</v>
      </c>
      <c r="D49" s="10">
        <v>0</v>
      </c>
      <c r="E49" s="4">
        <v>0</v>
      </c>
      <c r="F49" s="39">
        <v>0</v>
      </c>
      <c r="G49" s="43">
        <v>0</v>
      </c>
      <c r="H49" s="96"/>
      <c r="I49" s="99"/>
      <c r="J49" s="96"/>
      <c r="K49" s="96"/>
    </row>
    <row r="50" spans="1:11" ht="18.75" customHeight="1" x14ac:dyDescent="0.25">
      <c r="A50" s="150"/>
      <c r="B50" s="103"/>
      <c r="C50" s="3" t="s">
        <v>16</v>
      </c>
      <c r="D50" s="10">
        <f>SUM(D46:D49)</f>
        <v>0</v>
      </c>
      <c r="E50" s="10">
        <f>SUM(E46:E49)</f>
        <v>0</v>
      </c>
      <c r="F50" s="39">
        <v>0</v>
      </c>
      <c r="G50" s="43">
        <f>G46+G47+G48+G49</f>
        <v>0</v>
      </c>
      <c r="H50" s="97"/>
      <c r="I50" s="100"/>
      <c r="J50" s="97"/>
      <c r="K50" s="97"/>
    </row>
    <row r="51" spans="1:11" ht="22.5" customHeight="1" x14ac:dyDescent="0.25">
      <c r="A51" s="92" t="s">
        <v>24</v>
      </c>
      <c r="B51" s="87" t="s">
        <v>123</v>
      </c>
      <c r="C51" s="3" t="s">
        <v>13</v>
      </c>
      <c r="D51" s="5">
        <v>0</v>
      </c>
      <c r="E51" s="5">
        <v>0</v>
      </c>
      <c r="F51" s="39">
        <v>0</v>
      </c>
      <c r="G51" s="42">
        <v>0</v>
      </c>
      <c r="H51" s="95" t="s">
        <v>92</v>
      </c>
      <c r="I51" s="98">
        <v>0</v>
      </c>
      <c r="J51" s="95">
        <v>0</v>
      </c>
      <c r="K51" s="95"/>
    </row>
    <row r="52" spans="1:11" ht="15.75" x14ac:dyDescent="0.25">
      <c r="A52" s="93"/>
      <c r="B52" s="87"/>
      <c r="C52" s="3" t="s">
        <v>14</v>
      </c>
      <c r="D52" s="5">
        <v>0</v>
      </c>
      <c r="E52" s="5">
        <v>0</v>
      </c>
      <c r="F52" s="39">
        <v>0</v>
      </c>
      <c r="G52" s="42">
        <v>0</v>
      </c>
      <c r="H52" s="96"/>
      <c r="I52" s="99"/>
      <c r="J52" s="96"/>
      <c r="K52" s="96"/>
    </row>
    <row r="53" spans="1:11" ht="21.75" customHeight="1" x14ac:dyDescent="0.25">
      <c r="A53" s="93"/>
      <c r="B53" s="87"/>
      <c r="C53" s="3" t="s">
        <v>17</v>
      </c>
      <c r="D53" s="5">
        <v>0</v>
      </c>
      <c r="E53" s="5">
        <v>0</v>
      </c>
      <c r="F53" s="39">
        <v>0</v>
      </c>
      <c r="G53" s="42">
        <v>0</v>
      </c>
      <c r="H53" s="96"/>
      <c r="I53" s="99"/>
      <c r="J53" s="96"/>
      <c r="K53" s="96"/>
    </row>
    <row r="54" spans="1:11" ht="22.5" customHeight="1" x14ac:dyDescent="0.25">
      <c r="A54" s="93"/>
      <c r="B54" s="87"/>
      <c r="C54" s="3" t="s">
        <v>15</v>
      </c>
      <c r="D54" s="5">
        <v>0</v>
      </c>
      <c r="E54" s="5">
        <v>0</v>
      </c>
      <c r="F54" s="39">
        <v>0</v>
      </c>
      <c r="G54" s="42">
        <v>0</v>
      </c>
      <c r="H54" s="96"/>
      <c r="I54" s="99"/>
      <c r="J54" s="96"/>
      <c r="K54" s="96"/>
    </row>
    <row r="55" spans="1:11" ht="19.5" customHeight="1" x14ac:dyDescent="0.25">
      <c r="A55" s="94"/>
      <c r="B55" s="87"/>
      <c r="C55" s="3" t="s">
        <v>16</v>
      </c>
      <c r="D55" s="4">
        <f>SUM(D51:D54)</f>
        <v>0</v>
      </c>
      <c r="E55" s="4">
        <f>SUM(E51:E54)</f>
        <v>0</v>
      </c>
      <c r="F55" s="39">
        <v>0</v>
      </c>
      <c r="G55" s="43">
        <f>G51+G52+G53+G54</f>
        <v>0</v>
      </c>
      <c r="H55" s="97"/>
      <c r="I55" s="100"/>
      <c r="J55" s="97"/>
      <c r="K55" s="97"/>
    </row>
    <row r="56" spans="1:11" ht="27.75" customHeight="1" x14ac:dyDescent="0.25">
      <c r="A56" s="92" t="s">
        <v>25</v>
      </c>
      <c r="B56" s="87" t="s">
        <v>124</v>
      </c>
      <c r="C56" s="3" t="s">
        <v>13</v>
      </c>
      <c r="D56" s="70">
        <v>0.4</v>
      </c>
      <c r="E56" s="64">
        <v>0.4</v>
      </c>
      <c r="F56" s="62">
        <v>0</v>
      </c>
      <c r="G56" s="65">
        <v>0.06</v>
      </c>
      <c r="H56" s="95" t="s">
        <v>38</v>
      </c>
      <c r="I56" s="98">
        <v>0</v>
      </c>
      <c r="J56" s="95">
        <v>0</v>
      </c>
      <c r="K56" s="95"/>
    </row>
    <row r="57" spans="1:11" ht="15.75" x14ac:dyDescent="0.25">
      <c r="A57" s="93"/>
      <c r="B57" s="87"/>
      <c r="C57" s="3" t="s">
        <v>14</v>
      </c>
      <c r="D57" s="64">
        <v>0</v>
      </c>
      <c r="E57" s="64">
        <v>0</v>
      </c>
      <c r="F57" s="62">
        <v>0</v>
      </c>
      <c r="G57" s="65">
        <v>0</v>
      </c>
      <c r="H57" s="96"/>
      <c r="I57" s="99"/>
      <c r="J57" s="96"/>
      <c r="K57" s="96"/>
    </row>
    <row r="58" spans="1:11" ht="20.25" customHeight="1" x14ac:dyDescent="0.25">
      <c r="A58" s="93"/>
      <c r="B58" s="87"/>
      <c r="C58" s="3" t="s">
        <v>17</v>
      </c>
      <c r="D58" s="64">
        <v>0</v>
      </c>
      <c r="E58" s="64">
        <v>0</v>
      </c>
      <c r="F58" s="62">
        <v>0</v>
      </c>
      <c r="G58" s="65">
        <v>0</v>
      </c>
      <c r="H58" s="96"/>
      <c r="I58" s="99"/>
      <c r="J58" s="96"/>
      <c r="K58" s="96"/>
    </row>
    <row r="59" spans="1:11" ht="21.75" customHeight="1" x14ac:dyDescent="0.25">
      <c r="A59" s="93"/>
      <c r="B59" s="87"/>
      <c r="C59" s="3" t="s">
        <v>15</v>
      </c>
      <c r="D59" s="61">
        <v>0.17100000000000001</v>
      </c>
      <c r="E59" s="64">
        <v>0.17</v>
      </c>
      <c r="F59" s="62">
        <f t="shared" si="5"/>
        <v>99.415204678362571</v>
      </c>
      <c r="G59" s="65">
        <v>0</v>
      </c>
      <c r="H59" s="96"/>
      <c r="I59" s="99"/>
      <c r="J59" s="96"/>
      <c r="K59" s="96"/>
    </row>
    <row r="60" spans="1:11" ht="51.75" customHeight="1" x14ac:dyDescent="0.25">
      <c r="A60" s="94"/>
      <c r="B60" s="87"/>
      <c r="C60" s="3" t="s">
        <v>16</v>
      </c>
      <c r="D60" s="67">
        <f>SUM(D56:D59)</f>
        <v>0.57100000000000006</v>
      </c>
      <c r="E60" s="74">
        <f>SUM(E56:E59)</f>
        <v>0.57000000000000006</v>
      </c>
      <c r="F60" s="62">
        <f t="shared" si="5"/>
        <v>99.824868651488615</v>
      </c>
      <c r="G60" s="81">
        <f>G56+G57+G58+G59</f>
        <v>0.06</v>
      </c>
      <c r="H60" s="97"/>
      <c r="I60" s="100"/>
      <c r="J60" s="97"/>
      <c r="K60" s="97"/>
    </row>
    <row r="61" spans="1:11" ht="29.25" customHeight="1" x14ac:dyDescent="0.25">
      <c r="A61" s="92" t="s">
        <v>26</v>
      </c>
      <c r="B61" s="87" t="s">
        <v>125</v>
      </c>
      <c r="C61" s="3" t="s">
        <v>13</v>
      </c>
      <c r="D61" s="66">
        <v>0</v>
      </c>
      <c r="E61" s="66">
        <v>0</v>
      </c>
      <c r="F61" s="62">
        <v>0</v>
      </c>
      <c r="G61" s="77">
        <v>0</v>
      </c>
      <c r="H61" s="95" t="s">
        <v>72</v>
      </c>
      <c r="I61" s="98">
        <v>0</v>
      </c>
      <c r="J61" s="95">
        <v>0</v>
      </c>
      <c r="K61" s="95"/>
    </row>
    <row r="62" spans="1:11" ht="15.75" x14ac:dyDescent="0.25">
      <c r="A62" s="93"/>
      <c r="B62" s="87"/>
      <c r="C62" s="3" t="s">
        <v>14</v>
      </c>
      <c r="D62" s="64">
        <v>0</v>
      </c>
      <c r="E62" s="64">
        <v>0</v>
      </c>
      <c r="F62" s="62">
        <v>0</v>
      </c>
      <c r="G62" s="65">
        <v>0</v>
      </c>
      <c r="H62" s="96"/>
      <c r="I62" s="99"/>
      <c r="J62" s="96"/>
      <c r="K62" s="96"/>
    </row>
    <row r="63" spans="1:11" ht="17.25" customHeight="1" x14ac:dyDescent="0.25">
      <c r="A63" s="93"/>
      <c r="B63" s="87"/>
      <c r="C63" s="3" t="s">
        <v>17</v>
      </c>
      <c r="D63" s="64">
        <v>0</v>
      </c>
      <c r="E63" s="64">
        <v>0</v>
      </c>
      <c r="F63" s="62">
        <v>0</v>
      </c>
      <c r="G63" s="65">
        <v>0</v>
      </c>
      <c r="H63" s="96"/>
      <c r="I63" s="99"/>
      <c r="J63" s="96"/>
      <c r="K63" s="96"/>
    </row>
    <row r="64" spans="1:11" ht="27.75" customHeight="1" x14ac:dyDescent="0.25">
      <c r="A64" s="93"/>
      <c r="B64" s="87"/>
      <c r="C64" s="3" t="s">
        <v>15</v>
      </c>
      <c r="D64" s="64">
        <v>0</v>
      </c>
      <c r="E64" s="64">
        <v>0</v>
      </c>
      <c r="F64" s="62">
        <v>0</v>
      </c>
      <c r="G64" s="65">
        <v>0</v>
      </c>
      <c r="H64" s="96"/>
      <c r="I64" s="99"/>
      <c r="J64" s="96"/>
      <c r="K64" s="96"/>
    </row>
    <row r="65" spans="1:34" ht="6" customHeight="1" x14ac:dyDescent="0.25">
      <c r="A65" s="94"/>
      <c r="B65" s="87"/>
      <c r="C65" s="3" t="s">
        <v>16</v>
      </c>
      <c r="D65" s="74">
        <f>SUM(D61:D64)</f>
        <v>0</v>
      </c>
      <c r="E65" s="74">
        <f>SUM(E61:E64)</f>
        <v>0</v>
      </c>
      <c r="F65" s="62">
        <v>0</v>
      </c>
      <c r="G65" s="82">
        <f>G61+G62+G63+G64</f>
        <v>0</v>
      </c>
      <c r="H65" s="97"/>
      <c r="I65" s="100"/>
      <c r="J65" s="97"/>
      <c r="K65" s="97"/>
    </row>
    <row r="66" spans="1:34" ht="24" customHeight="1" x14ac:dyDescent="0.25">
      <c r="A66" s="92" t="s">
        <v>43</v>
      </c>
      <c r="B66" s="87" t="s">
        <v>126</v>
      </c>
      <c r="C66" s="3" t="s">
        <v>13</v>
      </c>
      <c r="D66" s="66">
        <v>0</v>
      </c>
      <c r="E66" s="66">
        <v>0</v>
      </c>
      <c r="F66" s="62">
        <v>0</v>
      </c>
      <c r="G66" s="77">
        <v>0</v>
      </c>
      <c r="H66" s="95" t="s">
        <v>72</v>
      </c>
      <c r="I66" s="98">
        <v>0</v>
      </c>
      <c r="J66" s="95">
        <v>0</v>
      </c>
      <c r="K66" s="95"/>
      <c r="AH66" s="27"/>
    </row>
    <row r="67" spans="1:34" ht="15.75" x14ac:dyDescent="0.25">
      <c r="A67" s="93"/>
      <c r="B67" s="87"/>
      <c r="C67" s="3" t="s">
        <v>14</v>
      </c>
      <c r="D67" s="64">
        <v>0</v>
      </c>
      <c r="E67" s="64">
        <v>0</v>
      </c>
      <c r="F67" s="62">
        <v>0</v>
      </c>
      <c r="G67" s="65">
        <v>0</v>
      </c>
      <c r="H67" s="96"/>
      <c r="I67" s="99"/>
      <c r="J67" s="96"/>
      <c r="K67" s="96"/>
      <c r="AH67" s="27"/>
    </row>
    <row r="68" spans="1:34" ht="15.75" x14ac:dyDescent="0.25">
      <c r="A68" s="93"/>
      <c r="B68" s="87"/>
      <c r="C68" s="3" t="s">
        <v>17</v>
      </c>
      <c r="D68" s="64">
        <v>0</v>
      </c>
      <c r="E68" s="64">
        <v>0</v>
      </c>
      <c r="F68" s="62">
        <v>0</v>
      </c>
      <c r="G68" s="65">
        <v>0</v>
      </c>
      <c r="H68" s="96"/>
      <c r="I68" s="99"/>
      <c r="J68" s="96"/>
      <c r="K68" s="96"/>
      <c r="AH68" s="27"/>
    </row>
    <row r="69" spans="1:34" ht="15.75" x14ac:dyDescent="0.25">
      <c r="A69" s="93"/>
      <c r="B69" s="87"/>
      <c r="C69" s="3" t="s">
        <v>15</v>
      </c>
      <c r="D69" s="64">
        <v>0</v>
      </c>
      <c r="E69" s="64">
        <v>0</v>
      </c>
      <c r="F69" s="62">
        <v>0</v>
      </c>
      <c r="G69" s="65">
        <v>0</v>
      </c>
      <c r="H69" s="96"/>
      <c r="I69" s="99"/>
      <c r="J69" s="96"/>
      <c r="K69" s="96"/>
      <c r="AH69" s="27"/>
    </row>
    <row r="70" spans="1:34" ht="28.5" customHeight="1" x14ac:dyDescent="0.25">
      <c r="A70" s="94"/>
      <c r="B70" s="87"/>
      <c r="C70" s="3" t="s">
        <v>16</v>
      </c>
      <c r="D70" s="74">
        <f>SUM(D66:D69)</f>
        <v>0</v>
      </c>
      <c r="E70" s="74">
        <f>SUM(E66:E69)</f>
        <v>0</v>
      </c>
      <c r="F70" s="62">
        <v>0</v>
      </c>
      <c r="G70" s="82">
        <f>G66+G67+G68+G69</f>
        <v>0</v>
      </c>
      <c r="H70" s="97"/>
      <c r="I70" s="100"/>
      <c r="J70" s="97"/>
      <c r="K70" s="97"/>
      <c r="AH70" s="27"/>
    </row>
    <row r="71" spans="1:34" ht="21.75" customHeight="1" x14ac:dyDescent="0.25">
      <c r="A71" s="92" t="s">
        <v>44</v>
      </c>
      <c r="B71" s="87" t="s">
        <v>127</v>
      </c>
      <c r="C71" s="3" t="s">
        <v>13</v>
      </c>
      <c r="D71" s="83">
        <v>72.989900000000006</v>
      </c>
      <c r="E71" s="61">
        <v>70.61</v>
      </c>
      <c r="F71" s="62">
        <f t="shared" ref="F71:F131" si="6">E71/D71*100</f>
        <v>96.739411891234255</v>
      </c>
      <c r="G71" s="63">
        <v>69.926000000000002</v>
      </c>
      <c r="H71" s="95" t="s">
        <v>85</v>
      </c>
      <c r="I71" s="98">
        <v>8</v>
      </c>
      <c r="J71" s="151">
        <v>20</v>
      </c>
      <c r="K71" s="95">
        <v>250</v>
      </c>
      <c r="AH71" s="27"/>
    </row>
    <row r="72" spans="1:34" ht="15.75" x14ac:dyDescent="0.25">
      <c r="A72" s="93"/>
      <c r="B72" s="87"/>
      <c r="C72" s="3" t="s">
        <v>14</v>
      </c>
      <c r="D72" s="64">
        <v>0</v>
      </c>
      <c r="E72" s="64">
        <v>0</v>
      </c>
      <c r="F72" s="62">
        <v>0</v>
      </c>
      <c r="G72" s="65">
        <v>0</v>
      </c>
      <c r="H72" s="96"/>
      <c r="I72" s="99"/>
      <c r="J72" s="152"/>
      <c r="K72" s="96"/>
      <c r="AH72" s="27"/>
    </row>
    <row r="73" spans="1:34" ht="15.75" x14ac:dyDescent="0.25">
      <c r="A73" s="93"/>
      <c r="B73" s="87"/>
      <c r="C73" s="3" t="s">
        <v>17</v>
      </c>
      <c r="D73" s="64">
        <v>0</v>
      </c>
      <c r="E73" s="64">
        <v>0</v>
      </c>
      <c r="F73" s="62">
        <v>0</v>
      </c>
      <c r="G73" s="65">
        <v>0</v>
      </c>
      <c r="H73" s="96"/>
      <c r="I73" s="99"/>
      <c r="J73" s="152"/>
      <c r="K73" s="96"/>
      <c r="AH73" s="27"/>
    </row>
    <row r="74" spans="1:34" ht="15.75" x14ac:dyDescent="0.25">
      <c r="A74" s="93"/>
      <c r="B74" s="87"/>
      <c r="C74" s="3" t="s">
        <v>15</v>
      </c>
      <c r="D74" s="64">
        <v>0</v>
      </c>
      <c r="E74" s="64">
        <v>0</v>
      </c>
      <c r="F74" s="62">
        <v>0</v>
      </c>
      <c r="G74" s="65">
        <v>0</v>
      </c>
      <c r="H74" s="96"/>
      <c r="I74" s="99"/>
      <c r="J74" s="152"/>
      <c r="K74" s="96"/>
      <c r="AH74" s="27"/>
    </row>
    <row r="75" spans="1:34" ht="15.75" x14ac:dyDescent="0.25">
      <c r="A75" s="94"/>
      <c r="B75" s="87"/>
      <c r="C75" s="3" t="s">
        <v>16</v>
      </c>
      <c r="D75" s="84">
        <f>SUM(D71:D74)</f>
        <v>72.989900000000006</v>
      </c>
      <c r="E75" s="67">
        <f>SUM(E71:E74)</f>
        <v>70.61</v>
      </c>
      <c r="F75" s="62">
        <f t="shared" si="6"/>
        <v>96.739411891234255</v>
      </c>
      <c r="G75" s="68">
        <f>G71+G72+G73+G74</f>
        <v>69.926000000000002</v>
      </c>
      <c r="H75" s="97"/>
      <c r="I75" s="100"/>
      <c r="J75" s="153"/>
      <c r="K75" s="97"/>
      <c r="AH75" s="27"/>
    </row>
    <row r="76" spans="1:34" ht="21" customHeight="1" x14ac:dyDescent="0.25">
      <c r="A76" s="104" t="s">
        <v>45</v>
      </c>
      <c r="B76" s="101" t="s">
        <v>128</v>
      </c>
      <c r="C76" s="3" t="s">
        <v>13</v>
      </c>
      <c r="D76" s="74">
        <v>0</v>
      </c>
      <c r="E76" s="74">
        <v>0</v>
      </c>
      <c r="F76" s="62">
        <v>0</v>
      </c>
      <c r="G76" s="78">
        <v>0</v>
      </c>
      <c r="H76" s="88" t="s">
        <v>72</v>
      </c>
      <c r="I76" s="89">
        <v>0</v>
      </c>
      <c r="J76" s="90">
        <v>0</v>
      </c>
      <c r="K76" s="90"/>
      <c r="AH76" s="27"/>
    </row>
    <row r="77" spans="1:34" ht="15.75" x14ac:dyDescent="0.25">
      <c r="A77" s="104"/>
      <c r="B77" s="102"/>
      <c r="C77" s="3" t="s">
        <v>14</v>
      </c>
      <c r="D77" s="74">
        <v>0</v>
      </c>
      <c r="E77" s="74">
        <v>0</v>
      </c>
      <c r="F77" s="62">
        <v>0</v>
      </c>
      <c r="G77" s="78">
        <v>0</v>
      </c>
      <c r="H77" s="88"/>
      <c r="I77" s="89"/>
      <c r="J77" s="90"/>
      <c r="K77" s="90"/>
      <c r="AH77" s="27"/>
    </row>
    <row r="78" spans="1:34" ht="15.75" x14ac:dyDescent="0.25">
      <c r="A78" s="104"/>
      <c r="B78" s="102"/>
      <c r="C78" s="3" t="s">
        <v>17</v>
      </c>
      <c r="D78" s="74">
        <v>0</v>
      </c>
      <c r="E78" s="74">
        <v>0</v>
      </c>
      <c r="F78" s="62">
        <v>0</v>
      </c>
      <c r="G78" s="78">
        <v>0</v>
      </c>
      <c r="H78" s="88"/>
      <c r="I78" s="89"/>
      <c r="J78" s="90"/>
      <c r="K78" s="90"/>
      <c r="AH78" s="27"/>
    </row>
    <row r="79" spans="1:34" ht="15.75" x14ac:dyDescent="0.25">
      <c r="A79" s="104"/>
      <c r="B79" s="102"/>
      <c r="C79" s="3" t="s">
        <v>15</v>
      </c>
      <c r="D79" s="74">
        <v>0</v>
      </c>
      <c r="E79" s="74">
        <v>0</v>
      </c>
      <c r="F79" s="62">
        <v>0</v>
      </c>
      <c r="G79" s="78">
        <v>0</v>
      </c>
      <c r="H79" s="88"/>
      <c r="I79" s="89"/>
      <c r="J79" s="90"/>
      <c r="K79" s="90"/>
      <c r="AH79" s="27"/>
    </row>
    <row r="80" spans="1:34" ht="15.75" x14ac:dyDescent="0.25">
      <c r="A80" s="104"/>
      <c r="B80" s="103"/>
      <c r="C80" s="3" t="s">
        <v>16</v>
      </c>
      <c r="D80" s="74">
        <v>0</v>
      </c>
      <c r="E80" s="74">
        <v>0</v>
      </c>
      <c r="F80" s="62">
        <v>0</v>
      </c>
      <c r="G80" s="78">
        <f>G76+G77+G78+G79</f>
        <v>0</v>
      </c>
      <c r="H80" s="88"/>
      <c r="I80" s="89"/>
      <c r="J80" s="90"/>
      <c r="K80" s="90"/>
      <c r="AH80" s="27"/>
    </row>
    <row r="81" spans="1:34" ht="18" customHeight="1" x14ac:dyDescent="0.25">
      <c r="A81" s="91" t="s">
        <v>46</v>
      </c>
      <c r="B81" s="87" t="s">
        <v>129</v>
      </c>
      <c r="C81" s="3" t="s">
        <v>13</v>
      </c>
      <c r="D81" s="74">
        <v>0</v>
      </c>
      <c r="E81" s="74">
        <v>0</v>
      </c>
      <c r="F81" s="62">
        <v>0</v>
      </c>
      <c r="G81" s="78">
        <v>0</v>
      </c>
      <c r="H81" s="88" t="s">
        <v>72</v>
      </c>
      <c r="I81" s="89">
        <v>0</v>
      </c>
      <c r="J81" s="90">
        <v>0</v>
      </c>
      <c r="K81" s="90"/>
      <c r="AH81" s="27"/>
    </row>
    <row r="82" spans="1:34" ht="15.75" x14ac:dyDescent="0.25">
      <c r="A82" s="91"/>
      <c r="B82" s="87"/>
      <c r="C82" s="3" t="s">
        <v>14</v>
      </c>
      <c r="D82" s="74">
        <v>0</v>
      </c>
      <c r="E82" s="74">
        <v>0</v>
      </c>
      <c r="F82" s="62">
        <v>0</v>
      </c>
      <c r="G82" s="78">
        <v>0</v>
      </c>
      <c r="H82" s="88"/>
      <c r="I82" s="89"/>
      <c r="J82" s="90"/>
      <c r="K82" s="90"/>
      <c r="AH82" s="27"/>
    </row>
    <row r="83" spans="1:34" ht="15.75" x14ac:dyDescent="0.25">
      <c r="A83" s="91"/>
      <c r="B83" s="87"/>
      <c r="C83" s="3" t="s">
        <v>17</v>
      </c>
      <c r="D83" s="74">
        <v>0</v>
      </c>
      <c r="E83" s="74">
        <v>0</v>
      </c>
      <c r="F83" s="62">
        <v>0</v>
      </c>
      <c r="G83" s="78">
        <v>0</v>
      </c>
      <c r="H83" s="88"/>
      <c r="I83" s="89"/>
      <c r="J83" s="90"/>
      <c r="K83" s="90"/>
      <c r="AH83" s="27"/>
    </row>
    <row r="84" spans="1:34" ht="15.75" x14ac:dyDescent="0.25">
      <c r="A84" s="91"/>
      <c r="B84" s="87"/>
      <c r="C84" s="3" t="s">
        <v>15</v>
      </c>
      <c r="D84" s="74">
        <v>0</v>
      </c>
      <c r="E84" s="74">
        <v>0</v>
      </c>
      <c r="F84" s="62">
        <v>0</v>
      </c>
      <c r="G84" s="78">
        <v>0</v>
      </c>
      <c r="H84" s="88"/>
      <c r="I84" s="89"/>
      <c r="J84" s="90"/>
      <c r="K84" s="90"/>
      <c r="AH84" s="27"/>
    </row>
    <row r="85" spans="1:34" ht="15.75" x14ac:dyDescent="0.25">
      <c r="A85" s="91"/>
      <c r="B85" s="87"/>
      <c r="C85" s="3" t="s">
        <v>16</v>
      </c>
      <c r="D85" s="74">
        <f>SUM(D81:D84)</f>
        <v>0</v>
      </c>
      <c r="E85" s="74">
        <f>SUM(E81:E84)</f>
        <v>0</v>
      </c>
      <c r="F85" s="62">
        <v>0</v>
      </c>
      <c r="G85" s="78">
        <f>G81+G82+G83+G84</f>
        <v>0</v>
      </c>
      <c r="H85" s="88"/>
      <c r="I85" s="89"/>
      <c r="J85" s="90"/>
      <c r="K85" s="90"/>
      <c r="AH85" s="27"/>
    </row>
    <row r="86" spans="1:34" ht="20.25" customHeight="1" x14ac:dyDescent="0.25">
      <c r="A86" s="91" t="s">
        <v>47</v>
      </c>
      <c r="B86" s="87" t="s">
        <v>130</v>
      </c>
      <c r="C86" s="3" t="s">
        <v>13</v>
      </c>
      <c r="D86" s="74">
        <f t="shared" ref="D86:E89" si="7">SUM(D82:D85)</f>
        <v>0</v>
      </c>
      <c r="E86" s="74">
        <f t="shared" si="7"/>
        <v>0</v>
      </c>
      <c r="F86" s="62">
        <v>0</v>
      </c>
      <c r="G86" s="78">
        <v>0</v>
      </c>
      <c r="H86" s="88" t="s">
        <v>72</v>
      </c>
      <c r="I86" s="89">
        <v>0</v>
      </c>
      <c r="J86" s="90">
        <v>0</v>
      </c>
      <c r="K86" s="90"/>
    </row>
    <row r="87" spans="1:34" ht="15.75" x14ac:dyDescent="0.25">
      <c r="A87" s="91"/>
      <c r="B87" s="87"/>
      <c r="C87" s="3" t="s">
        <v>14</v>
      </c>
      <c r="D87" s="74">
        <f t="shared" si="7"/>
        <v>0</v>
      </c>
      <c r="E87" s="74">
        <f t="shared" si="7"/>
        <v>0</v>
      </c>
      <c r="F87" s="62">
        <v>0</v>
      </c>
      <c r="G87" s="78">
        <v>0</v>
      </c>
      <c r="H87" s="88"/>
      <c r="I87" s="89"/>
      <c r="J87" s="90"/>
      <c r="K87" s="90"/>
    </row>
    <row r="88" spans="1:34" ht="22.5" customHeight="1" x14ac:dyDescent="0.25">
      <c r="A88" s="91"/>
      <c r="B88" s="87"/>
      <c r="C88" s="3" t="s">
        <v>17</v>
      </c>
      <c r="D88" s="74">
        <f t="shared" si="7"/>
        <v>0</v>
      </c>
      <c r="E88" s="74">
        <f t="shared" si="7"/>
        <v>0</v>
      </c>
      <c r="F88" s="62">
        <v>0</v>
      </c>
      <c r="G88" s="78">
        <v>0</v>
      </c>
      <c r="H88" s="88"/>
      <c r="I88" s="89"/>
      <c r="J88" s="90"/>
      <c r="K88" s="90"/>
    </row>
    <row r="89" spans="1:34" ht="15.75" x14ac:dyDescent="0.25">
      <c r="A89" s="91"/>
      <c r="B89" s="87"/>
      <c r="C89" s="3" t="s">
        <v>15</v>
      </c>
      <c r="D89" s="74">
        <f t="shared" si="7"/>
        <v>0</v>
      </c>
      <c r="E89" s="74">
        <f t="shared" si="7"/>
        <v>0</v>
      </c>
      <c r="F89" s="62">
        <v>0</v>
      </c>
      <c r="G89" s="78">
        <v>0</v>
      </c>
      <c r="H89" s="88"/>
      <c r="I89" s="89"/>
      <c r="J89" s="90"/>
      <c r="K89" s="90"/>
    </row>
    <row r="90" spans="1:34" ht="15.75" x14ac:dyDescent="0.25">
      <c r="A90" s="91"/>
      <c r="B90" s="87"/>
      <c r="C90" s="3" t="s">
        <v>16</v>
      </c>
      <c r="D90" s="74">
        <f>SUM(D86:D89)</f>
        <v>0</v>
      </c>
      <c r="E90" s="74">
        <f>SUM(E86:E89)</f>
        <v>0</v>
      </c>
      <c r="F90" s="62">
        <v>0</v>
      </c>
      <c r="G90" s="78">
        <f>G86+G87+G88+G89</f>
        <v>0</v>
      </c>
      <c r="H90" s="88"/>
      <c r="I90" s="89"/>
      <c r="J90" s="90"/>
      <c r="K90" s="90"/>
    </row>
    <row r="91" spans="1:34" ht="28.5" customHeight="1" x14ac:dyDescent="0.25">
      <c r="A91" s="92" t="s">
        <v>27</v>
      </c>
      <c r="B91" s="115" t="s">
        <v>53</v>
      </c>
      <c r="C91" s="3" t="s">
        <v>13</v>
      </c>
      <c r="D91" s="72">
        <v>104.8763</v>
      </c>
      <c r="E91" s="72">
        <v>104.8763</v>
      </c>
      <c r="F91" s="73">
        <f t="shared" si="6"/>
        <v>100</v>
      </c>
      <c r="G91" s="85">
        <v>104.38979999999999</v>
      </c>
      <c r="H91" s="95"/>
      <c r="I91" s="116"/>
      <c r="J91" s="134"/>
      <c r="K91" s="134"/>
    </row>
    <row r="92" spans="1:34" ht="15.75" x14ac:dyDescent="0.25">
      <c r="A92" s="93"/>
      <c r="B92" s="144"/>
      <c r="C92" s="3" t="s">
        <v>14</v>
      </c>
      <c r="D92" s="51">
        <f t="shared" ref="D92:E94" si="8">D97+D102+D107+D112+D117+D122+D127+D132+D137+D142+D147+D152</f>
        <v>0</v>
      </c>
      <c r="E92" s="51">
        <f t="shared" si="8"/>
        <v>0</v>
      </c>
      <c r="F92" s="50">
        <v>0</v>
      </c>
      <c r="G92" s="44">
        <v>0</v>
      </c>
      <c r="H92" s="96"/>
      <c r="I92" s="135"/>
      <c r="J92" s="135"/>
      <c r="K92" s="135"/>
    </row>
    <row r="93" spans="1:34" ht="26.25" customHeight="1" x14ac:dyDescent="0.25">
      <c r="A93" s="93"/>
      <c r="B93" s="144"/>
      <c r="C93" s="3" t="s">
        <v>17</v>
      </c>
      <c r="D93" s="51">
        <f t="shared" si="8"/>
        <v>0</v>
      </c>
      <c r="E93" s="51">
        <f t="shared" si="8"/>
        <v>0</v>
      </c>
      <c r="F93" s="50">
        <v>0</v>
      </c>
      <c r="G93" s="44">
        <v>0</v>
      </c>
      <c r="H93" s="96"/>
      <c r="I93" s="135"/>
      <c r="J93" s="135"/>
      <c r="K93" s="135"/>
    </row>
    <row r="94" spans="1:34" ht="21.75" customHeight="1" x14ac:dyDescent="0.25">
      <c r="A94" s="93"/>
      <c r="B94" s="144"/>
      <c r="C94" s="3" t="s">
        <v>15</v>
      </c>
      <c r="D94" s="47">
        <v>16.940000000000001</v>
      </c>
      <c r="E94" s="51">
        <f t="shared" si="8"/>
        <v>5.2069999999999999</v>
      </c>
      <c r="F94" s="50">
        <f t="shared" si="6"/>
        <v>30.737898465171188</v>
      </c>
      <c r="G94" s="44">
        <v>0</v>
      </c>
      <c r="H94" s="96"/>
      <c r="I94" s="135"/>
      <c r="J94" s="135"/>
      <c r="K94" s="135"/>
    </row>
    <row r="95" spans="1:34" ht="23.25" customHeight="1" x14ac:dyDescent="0.25">
      <c r="A95" s="94"/>
      <c r="B95" s="144"/>
      <c r="C95" s="3" t="s">
        <v>16</v>
      </c>
      <c r="D95" s="54">
        <f>D91+D92+D93+D94</f>
        <v>121.8163</v>
      </c>
      <c r="E95" s="54">
        <f>E91+E92+E93+E94</f>
        <v>110.08329999999999</v>
      </c>
      <c r="F95" s="55">
        <f t="shared" si="6"/>
        <v>90.368284047372967</v>
      </c>
      <c r="G95" s="55">
        <f>G91+G92+G93+G94</f>
        <v>104.38979999999999</v>
      </c>
      <c r="H95" s="97"/>
      <c r="I95" s="136"/>
      <c r="J95" s="136"/>
      <c r="K95" s="136"/>
    </row>
    <row r="96" spans="1:34" ht="44.25" customHeight="1" x14ac:dyDescent="0.25">
      <c r="A96" s="92" t="s">
        <v>28</v>
      </c>
      <c r="B96" s="87" t="s">
        <v>131</v>
      </c>
      <c r="C96" s="3" t="s">
        <v>13</v>
      </c>
      <c r="D96" s="34">
        <v>45.048000000000002</v>
      </c>
      <c r="E96" s="34">
        <v>45.048000000000002</v>
      </c>
      <c r="F96" s="39">
        <f t="shared" si="6"/>
        <v>100</v>
      </c>
      <c r="G96" s="52">
        <v>45.048000000000002</v>
      </c>
      <c r="H96" s="28" t="s">
        <v>150</v>
      </c>
      <c r="I96" s="31">
        <v>0</v>
      </c>
      <c r="J96" s="28">
        <v>0</v>
      </c>
      <c r="K96" s="28"/>
    </row>
    <row r="97" spans="1:11" ht="15.75" x14ac:dyDescent="0.25">
      <c r="A97" s="93"/>
      <c r="B97" s="87"/>
      <c r="C97" s="3" t="s">
        <v>14</v>
      </c>
      <c r="D97" s="11">
        <v>0</v>
      </c>
      <c r="E97" s="11">
        <v>0</v>
      </c>
      <c r="F97" s="39">
        <v>0</v>
      </c>
      <c r="G97" s="41">
        <v>0</v>
      </c>
      <c r="H97" s="88" t="s">
        <v>91</v>
      </c>
      <c r="I97" s="119">
        <v>0</v>
      </c>
      <c r="J97" s="88">
        <v>0</v>
      </c>
      <c r="K97" s="88"/>
    </row>
    <row r="98" spans="1:11" ht="51" customHeight="1" x14ac:dyDescent="0.25">
      <c r="A98" s="93"/>
      <c r="B98" s="87"/>
      <c r="C98" s="3" t="s">
        <v>17</v>
      </c>
      <c r="D98" s="11">
        <v>0</v>
      </c>
      <c r="E98" s="11">
        <v>0</v>
      </c>
      <c r="F98" s="39">
        <v>0</v>
      </c>
      <c r="G98" s="41">
        <v>0</v>
      </c>
      <c r="H98" s="88"/>
      <c r="I98" s="119"/>
      <c r="J98" s="88"/>
      <c r="K98" s="88"/>
    </row>
    <row r="99" spans="1:11" ht="17.25" customHeight="1" x14ac:dyDescent="0.25">
      <c r="A99" s="93"/>
      <c r="B99" s="87"/>
      <c r="C99" s="3" t="s">
        <v>15</v>
      </c>
      <c r="D99" s="11">
        <v>0</v>
      </c>
      <c r="E99" s="11">
        <v>0</v>
      </c>
      <c r="F99" s="39">
        <v>0</v>
      </c>
      <c r="G99" s="41">
        <v>0</v>
      </c>
      <c r="H99" s="88" t="s">
        <v>90</v>
      </c>
      <c r="I99" s="119">
        <v>0</v>
      </c>
      <c r="J99" s="88">
        <v>0</v>
      </c>
      <c r="K99" s="88"/>
    </row>
    <row r="100" spans="1:11" ht="47.25" customHeight="1" x14ac:dyDescent="0.25">
      <c r="A100" s="94"/>
      <c r="B100" s="87"/>
      <c r="C100" s="3" t="s">
        <v>16</v>
      </c>
      <c r="D100" s="35">
        <f>D96+D97+D98+D99</f>
        <v>45.048000000000002</v>
      </c>
      <c r="E100" s="35">
        <f>E96+E97+E98+E99</f>
        <v>45.048000000000002</v>
      </c>
      <c r="F100" s="53">
        <f t="shared" si="6"/>
        <v>100</v>
      </c>
      <c r="G100" s="53">
        <f>G96+G97+G98+G99</f>
        <v>45.048000000000002</v>
      </c>
      <c r="H100" s="88"/>
      <c r="I100" s="119"/>
      <c r="J100" s="88"/>
      <c r="K100" s="88"/>
    </row>
    <row r="101" spans="1:11" ht="31.5" x14ac:dyDescent="0.25">
      <c r="A101" s="92" t="s">
        <v>29</v>
      </c>
      <c r="B101" s="87" t="s">
        <v>132</v>
      </c>
      <c r="C101" s="3" t="s">
        <v>13</v>
      </c>
      <c r="D101" s="34">
        <v>4.952</v>
      </c>
      <c r="E101" s="34">
        <v>4.952</v>
      </c>
      <c r="F101" s="52">
        <f t="shared" si="6"/>
        <v>100</v>
      </c>
      <c r="G101" s="52">
        <v>4.952</v>
      </c>
      <c r="H101" s="95" t="s">
        <v>39</v>
      </c>
      <c r="I101" s="138">
        <v>1.05</v>
      </c>
      <c r="J101" s="141">
        <v>1.69</v>
      </c>
      <c r="K101" s="141">
        <v>160.94999999999999</v>
      </c>
    </row>
    <row r="102" spans="1:11" ht="15.75" x14ac:dyDescent="0.25">
      <c r="A102" s="93"/>
      <c r="B102" s="87"/>
      <c r="C102" s="3" t="s">
        <v>14</v>
      </c>
      <c r="D102" s="11">
        <v>0</v>
      </c>
      <c r="E102" s="11">
        <v>0</v>
      </c>
      <c r="F102" s="39">
        <v>0</v>
      </c>
      <c r="G102" s="41">
        <v>0</v>
      </c>
      <c r="H102" s="96"/>
      <c r="I102" s="139"/>
      <c r="J102" s="142"/>
      <c r="K102" s="142"/>
    </row>
    <row r="103" spans="1:11" ht="22.5" customHeight="1" x14ac:dyDescent="0.25">
      <c r="A103" s="93"/>
      <c r="B103" s="87"/>
      <c r="C103" s="3" t="s">
        <v>17</v>
      </c>
      <c r="D103" s="11">
        <v>0</v>
      </c>
      <c r="E103" s="11">
        <v>0</v>
      </c>
      <c r="F103" s="39">
        <v>0</v>
      </c>
      <c r="G103" s="41">
        <v>0</v>
      </c>
      <c r="H103" s="96"/>
      <c r="I103" s="139"/>
      <c r="J103" s="142"/>
      <c r="K103" s="142"/>
    </row>
    <row r="104" spans="1:11" ht="15.75" x14ac:dyDescent="0.25">
      <c r="A104" s="93"/>
      <c r="B104" s="87"/>
      <c r="C104" s="3" t="s">
        <v>15</v>
      </c>
      <c r="D104" s="11">
        <v>0</v>
      </c>
      <c r="E104" s="11">
        <v>0</v>
      </c>
      <c r="F104" s="39">
        <v>0</v>
      </c>
      <c r="G104" s="41">
        <v>0</v>
      </c>
      <c r="H104" s="96"/>
      <c r="I104" s="139"/>
      <c r="J104" s="142"/>
      <c r="K104" s="142"/>
    </row>
    <row r="105" spans="1:11" ht="22.5" customHeight="1" x14ac:dyDescent="0.25">
      <c r="A105" s="94"/>
      <c r="B105" s="87"/>
      <c r="C105" s="3" t="s">
        <v>16</v>
      </c>
      <c r="D105" s="35">
        <f>D101+D102+D103+D104</f>
        <v>4.952</v>
      </c>
      <c r="E105" s="35">
        <f>E101+E102+E103+E104</f>
        <v>4.952</v>
      </c>
      <c r="F105" s="52">
        <f t="shared" si="6"/>
        <v>100</v>
      </c>
      <c r="G105" s="53">
        <f>G101+G102+G103+G104</f>
        <v>4.952</v>
      </c>
      <c r="H105" s="97"/>
      <c r="I105" s="140"/>
      <c r="J105" s="143"/>
      <c r="K105" s="143"/>
    </row>
    <row r="106" spans="1:11" ht="31.5" x14ac:dyDescent="0.25">
      <c r="A106" s="92" t="s">
        <v>30</v>
      </c>
      <c r="B106" s="87" t="s">
        <v>133</v>
      </c>
      <c r="C106" s="3" t="s">
        <v>13</v>
      </c>
      <c r="D106" s="11">
        <v>0</v>
      </c>
      <c r="E106" s="11">
        <v>0</v>
      </c>
      <c r="F106" s="39">
        <v>0</v>
      </c>
      <c r="G106" s="41">
        <v>0</v>
      </c>
      <c r="H106" s="95" t="s">
        <v>36</v>
      </c>
      <c r="I106" s="116">
        <v>0</v>
      </c>
      <c r="J106" s="134">
        <v>0</v>
      </c>
      <c r="K106" s="134"/>
    </row>
    <row r="107" spans="1:11" ht="15.75" x14ac:dyDescent="0.25">
      <c r="A107" s="93"/>
      <c r="B107" s="87"/>
      <c r="C107" s="3" t="s">
        <v>14</v>
      </c>
      <c r="D107" s="11">
        <v>0</v>
      </c>
      <c r="E107" s="11">
        <v>0</v>
      </c>
      <c r="F107" s="39">
        <v>0</v>
      </c>
      <c r="G107" s="41">
        <v>0</v>
      </c>
      <c r="H107" s="96"/>
      <c r="I107" s="117"/>
      <c r="J107" s="135"/>
      <c r="K107" s="135"/>
    </row>
    <row r="108" spans="1:11" ht="22.5" customHeight="1" x14ac:dyDescent="0.25">
      <c r="A108" s="93"/>
      <c r="B108" s="87"/>
      <c r="C108" s="3" t="s">
        <v>17</v>
      </c>
      <c r="D108" s="11">
        <v>0</v>
      </c>
      <c r="E108" s="11">
        <v>0</v>
      </c>
      <c r="F108" s="39">
        <v>0</v>
      </c>
      <c r="G108" s="41">
        <v>0</v>
      </c>
      <c r="H108" s="96"/>
      <c r="I108" s="117"/>
      <c r="J108" s="135"/>
      <c r="K108" s="135"/>
    </row>
    <row r="109" spans="1:11" ht="15.75" x14ac:dyDescent="0.25">
      <c r="A109" s="93"/>
      <c r="B109" s="87"/>
      <c r="C109" s="3" t="s">
        <v>15</v>
      </c>
      <c r="D109" s="34">
        <v>11.34</v>
      </c>
      <c r="E109" s="34">
        <v>0</v>
      </c>
      <c r="F109" s="52">
        <f t="shared" si="6"/>
        <v>0</v>
      </c>
      <c r="G109" s="52">
        <v>19.809999999999999</v>
      </c>
      <c r="H109" s="96"/>
      <c r="I109" s="117"/>
      <c r="J109" s="135"/>
      <c r="K109" s="135"/>
    </row>
    <row r="110" spans="1:11" ht="50.25" customHeight="1" x14ac:dyDescent="0.25">
      <c r="A110" s="94"/>
      <c r="B110" s="87"/>
      <c r="C110" s="3" t="s">
        <v>16</v>
      </c>
      <c r="D110" s="35">
        <f>D106+D107+D108+D109</f>
        <v>11.34</v>
      </c>
      <c r="E110" s="34">
        <f>E106+E107+E108+E109</f>
        <v>0</v>
      </c>
      <c r="F110" s="52">
        <f t="shared" si="6"/>
        <v>0</v>
      </c>
      <c r="G110" s="53">
        <f>G106+G107+G108+G109</f>
        <v>19.809999999999999</v>
      </c>
      <c r="H110" s="97"/>
      <c r="I110" s="118"/>
      <c r="J110" s="136"/>
      <c r="K110" s="136"/>
    </row>
    <row r="111" spans="1:11" ht="31.5" x14ac:dyDescent="0.25">
      <c r="A111" s="92" t="s">
        <v>48</v>
      </c>
      <c r="B111" s="87" t="s">
        <v>134</v>
      </c>
      <c r="C111" s="3" t="s">
        <v>13</v>
      </c>
      <c r="D111" s="9">
        <v>0</v>
      </c>
      <c r="E111" s="11">
        <v>0</v>
      </c>
      <c r="F111" s="39">
        <v>0</v>
      </c>
      <c r="G111" s="41">
        <v>0</v>
      </c>
      <c r="H111" s="95" t="s">
        <v>36</v>
      </c>
      <c r="I111" s="116">
        <v>0</v>
      </c>
      <c r="J111" s="134">
        <v>0</v>
      </c>
      <c r="K111" s="134"/>
    </row>
    <row r="112" spans="1:11" ht="15.75" x14ac:dyDescent="0.25">
      <c r="A112" s="93"/>
      <c r="B112" s="87"/>
      <c r="C112" s="3" t="s">
        <v>14</v>
      </c>
      <c r="D112" s="9">
        <v>0</v>
      </c>
      <c r="E112" s="11">
        <v>0</v>
      </c>
      <c r="F112" s="39">
        <v>0</v>
      </c>
      <c r="G112" s="41">
        <v>0</v>
      </c>
      <c r="H112" s="96"/>
      <c r="I112" s="117"/>
      <c r="J112" s="135"/>
      <c r="K112" s="135"/>
    </row>
    <row r="113" spans="1:11" ht="21.75" customHeight="1" x14ac:dyDescent="0.25">
      <c r="A113" s="93"/>
      <c r="B113" s="87"/>
      <c r="C113" s="3" t="s">
        <v>17</v>
      </c>
      <c r="D113" s="9">
        <v>0</v>
      </c>
      <c r="E113" s="11">
        <v>0</v>
      </c>
      <c r="F113" s="39">
        <v>0</v>
      </c>
      <c r="G113" s="41">
        <v>0</v>
      </c>
      <c r="H113" s="96"/>
      <c r="I113" s="117"/>
      <c r="J113" s="135"/>
      <c r="K113" s="135"/>
    </row>
    <row r="114" spans="1:11" ht="15.75" x14ac:dyDescent="0.25">
      <c r="A114" s="93"/>
      <c r="B114" s="87"/>
      <c r="C114" s="3" t="s">
        <v>15</v>
      </c>
      <c r="D114" s="9">
        <v>600</v>
      </c>
      <c r="E114" s="11">
        <v>0</v>
      </c>
      <c r="F114" s="39">
        <f t="shared" si="6"/>
        <v>0</v>
      </c>
      <c r="G114" s="41">
        <v>0</v>
      </c>
      <c r="H114" s="96"/>
      <c r="I114" s="117"/>
      <c r="J114" s="135"/>
      <c r="K114" s="135"/>
    </row>
    <row r="115" spans="1:11" ht="39" customHeight="1" x14ac:dyDescent="0.25">
      <c r="A115" s="94"/>
      <c r="B115" s="87"/>
      <c r="C115" s="3" t="s">
        <v>16</v>
      </c>
      <c r="D115" s="7">
        <v>0.6</v>
      </c>
      <c r="E115" s="12">
        <f>E111+E112+E113+E114</f>
        <v>0</v>
      </c>
      <c r="F115" s="39">
        <f t="shared" si="6"/>
        <v>0</v>
      </c>
      <c r="G115" s="33">
        <f>G111+G112+G113+G114</f>
        <v>0</v>
      </c>
      <c r="H115" s="97"/>
      <c r="I115" s="118"/>
      <c r="J115" s="136"/>
      <c r="K115" s="136"/>
    </row>
    <row r="116" spans="1:11" ht="31.5" x14ac:dyDescent="0.25">
      <c r="A116" s="92" t="s">
        <v>35</v>
      </c>
      <c r="B116" s="87" t="s">
        <v>136</v>
      </c>
      <c r="C116" s="3" t="s">
        <v>13</v>
      </c>
      <c r="D116" s="9">
        <v>0</v>
      </c>
      <c r="E116" s="11">
        <v>0</v>
      </c>
      <c r="F116" s="39">
        <v>0</v>
      </c>
      <c r="G116" s="41">
        <v>0</v>
      </c>
      <c r="H116" s="95" t="s">
        <v>36</v>
      </c>
      <c r="I116" s="145">
        <v>0</v>
      </c>
      <c r="J116" s="141">
        <v>0</v>
      </c>
      <c r="K116" s="141"/>
    </row>
    <row r="117" spans="1:11" ht="15.75" x14ac:dyDescent="0.25">
      <c r="A117" s="93"/>
      <c r="B117" s="87"/>
      <c r="C117" s="3" t="s">
        <v>14</v>
      </c>
      <c r="D117" s="9">
        <v>0</v>
      </c>
      <c r="E117" s="11">
        <v>0</v>
      </c>
      <c r="F117" s="39">
        <v>0</v>
      </c>
      <c r="G117" s="41">
        <v>0</v>
      </c>
      <c r="H117" s="96"/>
      <c r="I117" s="146"/>
      <c r="J117" s="142"/>
      <c r="K117" s="142"/>
    </row>
    <row r="118" spans="1:11" ht="21.75" customHeight="1" x14ac:dyDescent="0.25">
      <c r="A118" s="93"/>
      <c r="B118" s="87"/>
      <c r="C118" s="3" t="s">
        <v>17</v>
      </c>
      <c r="D118" s="9">
        <v>0</v>
      </c>
      <c r="E118" s="11">
        <v>0</v>
      </c>
      <c r="F118" s="39">
        <v>0</v>
      </c>
      <c r="G118" s="41">
        <v>0</v>
      </c>
      <c r="H118" s="96"/>
      <c r="I118" s="146"/>
      <c r="J118" s="142"/>
      <c r="K118" s="142"/>
    </row>
    <row r="119" spans="1:11" ht="15.75" x14ac:dyDescent="0.25">
      <c r="A119" s="93"/>
      <c r="B119" s="87"/>
      <c r="C119" s="3" t="s">
        <v>15</v>
      </c>
      <c r="D119" s="9">
        <v>3</v>
      </c>
      <c r="E119" s="11">
        <v>0</v>
      </c>
      <c r="F119" s="39">
        <f t="shared" si="6"/>
        <v>0</v>
      </c>
      <c r="G119" s="52">
        <v>3.1949999999999998</v>
      </c>
      <c r="H119" s="96"/>
      <c r="I119" s="146"/>
      <c r="J119" s="142"/>
      <c r="K119" s="142"/>
    </row>
    <row r="120" spans="1:11" ht="18" customHeight="1" x14ac:dyDescent="0.25">
      <c r="A120" s="94"/>
      <c r="B120" s="87"/>
      <c r="C120" s="3" t="s">
        <v>16</v>
      </c>
      <c r="D120" s="7">
        <f>D116+D117+D118+D119</f>
        <v>3</v>
      </c>
      <c r="E120" s="12">
        <f>E116+E117+E118+E119</f>
        <v>0</v>
      </c>
      <c r="F120" s="39">
        <f t="shared" si="6"/>
        <v>0</v>
      </c>
      <c r="G120" s="53">
        <f>G116+G117+G118+G119</f>
        <v>3.1949999999999998</v>
      </c>
      <c r="H120" s="97"/>
      <c r="I120" s="147"/>
      <c r="J120" s="143"/>
      <c r="K120" s="143"/>
    </row>
    <row r="121" spans="1:11" ht="24" customHeight="1" x14ac:dyDescent="0.25">
      <c r="A121" s="92" t="s">
        <v>34</v>
      </c>
      <c r="B121" s="87" t="s">
        <v>135</v>
      </c>
      <c r="C121" s="3" t="s">
        <v>13</v>
      </c>
      <c r="D121" s="9">
        <v>0</v>
      </c>
      <c r="E121" s="11">
        <v>0</v>
      </c>
      <c r="F121" s="39">
        <v>0</v>
      </c>
      <c r="G121" s="41">
        <v>0</v>
      </c>
      <c r="H121" s="95" t="s">
        <v>36</v>
      </c>
      <c r="I121" s="145">
        <v>0</v>
      </c>
      <c r="J121" s="141">
        <v>0</v>
      </c>
      <c r="K121" s="141"/>
    </row>
    <row r="122" spans="1:11" ht="15.75" x14ac:dyDescent="0.25">
      <c r="A122" s="93"/>
      <c r="B122" s="87"/>
      <c r="C122" s="3" t="s">
        <v>14</v>
      </c>
      <c r="D122" s="9">
        <v>0</v>
      </c>
      <c r="E122" s="5">
        <v>0</v>
      </c>
      <c r="F122" s="39">
        <v>0</v>
      </c>
      <c r="G122" s="41">
        <v>0</v>
      </c>
      <c r="H122" s="96"/>
      <c r="I122" s="146"/>
      <c r="J122" s="142"/>
      <c r="K122" s="142"/>
    </row>
    <row r="123" spans="1:11" ht="23.25" customHeight="1" x14ac:dyDescent="0.25">
      <c r="A123" s="93"/>
      <c r="B123" s="87"/>
      <c r="C123" s="3" t="s">
        <v>17</v>
      </c>
      <c r="D123" s="9">
        <v>0</v>
      </c>
      <c r="E123" s="5">
        <v>0</v>
      </c>
      <c r="F123" s="39">
        <v>0</v>
      </c>
      <c r="G123" s="41">
        <v>0</v>
      </c>
      <c r="H123" s="96"/>
      <c r="I123" s="146"/>
      <c r="J123" s="142"/>
      <c r="K123" s="142"/>
    </row>
    <row r="124" spans="1:11" ht="15.75" x14ac:dyDescent="0.25">
      <c r="A124" s="93"/>
      <c r="B124" s="87"/>
      <c r="C124" s="3" t="s">
        <v>15</v>
      </c>
      <c r="D124" s="9">
        <v>2</v>
      </c>
      <c r="E124" s="5">
        <v>0</v>
      </c>
      <c r="F124" s="39">
        <f t="shared" si="6"/>
        <v>0</v>
      </c>
      <c r="G124" s="41">
        <v>4.5</v>
      </c>
      <c r="H124" s="96"/>
      <c r="I124" s="146"/>
      <c r="J124" s="142"/>
      <c r="K124" s="142"/>
    </row>
    <row r="125" spans="1:11" ht="21" customHeight="1" x14ac:dyDescent="0.25">
      <c r="A125" s="94"/>
      <c r="B125" s="87"/>
      <c r="C125" s="3" t="s">
        <v>16</v>
      </c>
      <c r="D125" s="7">
        <f>D121+D122+D123+D124</f>
        <v>2</v>
      </c>
      <c r="E125" s="12">
        <f>E121+E122+E123+E124</f>
        <v>0</v>
      </c>
      <c r="F125" s="45">
        <f t="shared" si="6"/>
        <v>0</v>
      </c>
      <c r="G125" s="33">
        <f>G121+G122+G123+G124</f>
        <v>4.5</v>
      </c>
      <c r="H125" s="97"/>
      <c r="I125" s="147"/>
      <c r="J125" s="143"/>
      <c r="K125" s="143"/>
    </row>
    <row r="126" spans="1:11" ht="31.5" x14ac:dyDescent="0.25">
      <c r="A126" s="92" t="s">
        <v>33</v>
      </c>
      <c r="B126" s="87" t="s">
        <v>137</v>
      </c>
      <c r="C126" s="3" t="s">
        <v>13</v>
      </c>
      <c r="D126" s="34">
        <v>0</v>
      </c>
      <c r="E126" s="11">
        <v>0</v>
      </c>
      <c r="F126" s="39">
        <v>0</v>
      </c>
      <c r="G126" s="41">
        <v>0</v>
      </c>
      <c r="H126" s="95" t="s">
        <v>36</v>
      </c>
      <c r="I126" s="116">
        <v>0</v>
      </c>
      <c r="J126" s="134">
        <v>0</v>
      </c>
      <c r="K126" s="134"/>
    </row>
    <row r="127" spans="1:11" ht="15.75" x14ac:dyDescent="0.25">
      <c r="A127" s="93"/>
      <c r="B127" s="87"/>
      <c r="C127" s="3" t="s">
        <v>14</v>
      </c>
      <c r="D127" s="11">
        <v>0</v>
      </c>
      <c r="E127" s="11">
        <v>0</v>
      </c>
      <c r="F127" s="39">
        <v>0</v>
      </c>
      <c r="G127" s="41">
        <v>0</v>
      </c>
      <c r="H127" s="96"/>
      <c r="I127" s="117"/>
      <c r="J127" s="135"/>
      <c r="K127" s="135"/>
    </row>
    <row r="128" spans="1:11" ht="22.5" customHeight="1" x14ac:dyDescent="0.25">
      <c r="A128" s="93"/>
      <c r="B128" s="87"/>
      <c r="C128" s="3" t="s">
        <v>17</v>
      </c>
      <c r="D128" s="9">
        <v>0</v>
      </c>
      <c r="E128" s="11">
        <v>0</v>
      </c>
      <c r="F128" s="39">
        <v>0</v>
      </c>
      <c r="G128" s="41">
        <v>0</v>
      </c>
      <c r="H128" s="96"/>
      <c r="I128" s="117"/>
      <c r="J128" s="135"/>
      <c r="K128" s="135"/>
    </row>
    <row r="129" spans="1:11" ht="15.75" x14ac:dyDescent="0.25">
      <c r="A129" s="93"/>
      <c r="B129" s="87"/>
      <c r="C129" s="3" t="s">
        <v>15</v>
      </c>
      <c r="D129" s="11">
        <v>0</v>
      </c>
      <c r="E129" s="11">
        <v>0</v>
      </c>
      <c r="F129" s="39">
        <v>0</v>
      </c>
      <c r="G129" s="41">
        <v>0</v>
      </c>
      <c r="H129" s="96"/>
      <c r="I129" s="117"/>
      <c r="J129" s="135"/>
      <c r="K129" s="135"/>
    </row>
    <row r="130" spans="1:11" ht="18" customHeight="1" x14ac:dyDescent="0.25">
      <c r="A130" s="94"/>
      <c r="B130" s="87"/>
      <c r="C130" s="3" t="s">
        <v>16</v>
      </c>
      <c r="D130" s="35">
        <f>D126+D127+D128</f>
        <v>0</v>
      </c>
      <c r="E130" s="12">
        <f>E126+E127+E128</f>
        <v>0</v>
      </c>
      <c r="F130" s="39">
        <v>0</v>
      </c>
      <c r="G130" s="33">
        <f>G126+G127+G128+G129</f>
        <v>0</v>
      </c>
      <c r="H130" s="97"/>
      <c r="I130" s="118"/>
      <c r="J130" s="136"/>
      <c r="K130" s="136"/>
    </row>
    <row r="131" spans="1:11" ht="28.15" customHeight="1" x14ac:dyDescent="0.25">
      <c r="A131" s="92" t="s">
        <v>32</v>
      </c>
      <c r="B131" s="87" t="s">
        <v>110</v>
      </c>
      <c r="C131" s="3" t="s">
        <v>13</v>
      </c>
      <c r="D131" s="11">
        <v>54876.3</v>
      </c>
      <c r="E131" s="11">
        <v>34351</v>
      </c>
      <c r="F131" s="39">
        <f t="shared" si="6"/>
        <v>62.597150318079017</v>
      </c>
      <c r="G131" s="42">
        <v>28927.8</v>
      </c>
      <c r="H131" s="95" t="s">
        <v>76</v>
      </c>
      <c r="I131" s="145">
        <v>80</v>
      </c>
      <c r="J131" s="141">
        <v>80</v>
      </c>
      <c r="K131" s="141">
        <v>100</v>
      </c>
    </row>
    <row r="132" spans="1:11" ht="15.75" x14ac:dyDescent="0.25">
      <c r="A132" s="93"/>
      <c r="B132" s="87"/>
      <c r="C132" s="3" t="s">
        <v>14</v>
      </c>
      <c r="D132" s="11">
        <v>0</v>
      </c>
      <c r="E132" s="11">
        <v>0</v>
      </c>
      <c r="F132" s="39">
        <v>0</v>
      </c>
      <c r="G132" s="39">
        <v>0</v>
      </c>
      <c r="H132" s="96"/>
      <c r="I132" s="146"/>
      <c r="J132" s="142"/>
      <c r="K132" s="142"/>
    </row>
    <row r="133" spans="1:11" ht="21.75" customHeight="1" x14ac:dyDescent="0.25">
      <c r="A133" s="93"/>
      <c r="B133" s="87"/>
      <c r="C133" s="3" t="s">
        <v>17</v>
      </c>
      <c r="D133" s="11">
        <v>0</v>
      </c>
      <c r="E133" s="11">
        <v>0</v>
      </c>
      <c r="F133" s="39">
        <v>0</v>
      </c>
      <c r="G133" s="39">
        <v>0</v>
      </c>
      <c r="H133" s="96"/>
      <c r="I133" s="146"/>
      <c r="J133" s="142"/>
      <c r="K133" s="142"/>
    </row>
    <row r="134" spans="1:11" ht="15.75" x14ac:dyDescent="0.25">
      <c r="A134" s="93"/>
      <c r="B134" s="87"/>
      <c r="C134" s="3" t="s">
        <v>15</v>
      </c>
      <c r="D134" s="11">
        <v>0</v>
      </c>
      <c r="E134" s="11">
        <v>0</v>
      </c>
      <c r="F134" s="39">
        <v>0</v>
      </c>
      <c r="G134" s="39">
        <v>0</v>
      </c>
      <c r="H134" s="96"/>
      <c r="I134" s="146"/>
      <c r="J134" s="142"/>
      <c r="K134" s="142"/>
    </row>
    <row r="135" spans="1:11" ht="18" customHeight="1" x14ac:dyDescent="0.25">
      <c r="A135" s="94"/>
      <c r="B135" s="87"/>
      <c r="C135" s="3" t="s">
        <v>16</v>
      </c>
      <c r="D135" s="12">
        <f>SUM(D131:D134)</f>
        <v>54876.3</v>
      </c>
      <c r="E135" s="12">
        <f>E131+E132+E133+E134</f>
        <v>34351</v>
      </c>
      <c r="F135" s="39">
        <f t="shared" ref="F135" si="9">E135/D135*100</f>
        <v>62.597150318079017</v>
      </c>
      <c r="G135" s="43">
        <f>G131+G132+G133+G134</f>
        <v>28927.8</v>
      </c>
      <c r="H135" s="97"/>
      <c r="I135" s="147"/>
      <c r="J135" s="143"/>
      <c r="K135" s="143"/>
    </row>
    <row r="136" spans="1:11" ht="18" customHeight="1" x14ac:dyDescent="0.25">
      <c r="A136" s="92" t="s">
        <v>31</v>
      </c>
      <c r="B136" s="87" t="s">
        <v>111</v>
      </c>
      <c r="C136" s="3" t="s">
        <v>13</v>
      </c>
      <c r="D136" s="11">
        <v>0</v>
      </c>
      <c r="E136" s="11">
        <v>0</v>
      </c>
      <c r="F136" s="39">
        <v>0</v>
      </c>
      <c r="G136" s="41">
        <v>0</v>
      </c>
      <c r="H136" s="95" t="s">
        <v>36</v>
      </c>
      <c r="I136" s="145">
        <v>0</v>
      </c>
      <c r="J136" s="141">
        <v>0</v>
      </c>
      <c r="K136" s="141"/>
    </row>
    <row r="137" spans="1:11" ht="15.75" customHeight="1" x14ac:dyDescent="0.25">
      <c r="A137" s="93"/>
      <c r="B137" s="111"/>
      <c r="C137" s="3" t="s">
        <v>14</v>
      </c>
      <c r="D137" s="11">
        <v>0</v>
      </c>
      <c r="E137" s="11">
        <v>0</v>
      </c>
      <c r="F137" s="39">
        <v>0</v>
      </c>
      <c r="G137" s="39">
        <v>0</v>
      </c>
      <c r="H137" s="96"/>
      <c r="I137" s="146"/>
      <c r="J137" s="142"/>
      <c r="K137" s="142"/>
    </row>
    <row r="138" spans="1:11" ht="15.75" customHeight="1" x14ac:dyDescent="0.25">
      <c r="A138" s="93"/>
      <c r="B138" s="111"/>
      <c r="C138" s="3" t="s">
        <v>17</v>
      </c>
      <c r="D138" s="11">
        <v>0</v>
      </c>
      <c r="E138" s="11">
        <v>0</v>
      </c>
      <c r="F138" s="39">
        <v>0</v>
      </c>
      <c r="G138" s="39">
        <v>0</v>
      </c>
      <c r="H138" s="96"/>
      <c r="I138" s="146"/>
      <c r="J138" s="142"/>
      <c r="K138" s="142"/>
    </row>
    <row r="139" spans="1:11" ht="15.75" customHeight="1" x14ac:dyDescent="0.25">
      <c r="A139" s="93"/>
      <c r="B139" s="111"/>
      <c r="C139" s="3" t="s">
        <v>15</v>
      </c>
      <c r="D139" s="11">
        <v>0</v>
      </c>
      <c r="E139" s="11">
        <v>0</v>
      </c>
      <c r="F139" s="39">
        <v>0</v>
      </c>
      <c r="G139" s="39">
        <v>0</v>
      </c>
      <c r="H139" s="96"/>
      <c r="I139" s="146"/>
      <c r="J139" s="142"/>
      <c r="K139" s="142"/>
    </row>
    <row r="140" spans="1:11" ht="15.75" customHeight="1" x14ac:dyDescent="0.25">
      <c r="A140" s="94"/>
      <c r="B140" s="111"/>
      <c r="C140" s="3" t="s">
        <v>16</v>
      </c>
      <c r="D140" s="12">
        <f>SUM(D136:D139)</f>
        <v>0</v>
      </c>
      <c r="E140" s="33">
        <v>0</v>
      </c>
      <c r="F140" s="39">
        <v>0</v>
      </c>
      <c r="G140" s="33">
        <f>G136+G137+G138+G139</f>
        <v>0</v>
      </c>
      <c r="H140" s="97"/>
      <c r="I140" s="147"/>
      <c r="J140" s="143"/>
      <c r="K140" s="143"/>
    </row>
    <row r="141" spans="1:11" ht="25.5" customHeight="1" x14ac:dyDescent="0.25">
      <c r="A141" s="92" t="s">
        <v>50</v>
      </c>
      <c r="B141" s="87" t="s">
        <v>109</v>
      </c>
      <c r="C141" s="3" t="s">
        <v>13</v>
      </c>
      <c r="D141" s="12">
        <f t="shared" ref="D141:G155" si="10">SUM(D137:D140)</f>
        <v>0</v>
      </c>
      <c r="E141" s="33">
        <v>0</v>
      </c>
      <c r="F141" s="39">
        <v>0</v>
      </c>
      <c r="G141" s="19">
        <v>0</v>
      </c>
      <c r="H141" s="108" t="s">
        <v>36</v>
      </c>
      <c r="I141" s="154">
        <v>0</v>
      </c>
      <c r="J141" s="108">
        <v>0</v>
      </c>
      <c r="K141" s="108"/>
    </row>
    <row r="142" spans="1:11" ht="15.75" x14ac:dyDescent="0.25">
      <c r="A142" s="93"/>
      <c r="B142" s="111"/>
      <c r="C142" s="3" t="s">
        <v>14</v>
      </c>
      <c r="D142" s="12">
        <f t="shared" si="10"/>
        <v>0</v>
      </c>
      <c r="E142" s="33">
        <v>0</v>
      </c>
      <c r="F142" s="39">
        <v>0</v>
      </c>
      <c r="G142" s="16">
        <v>0</v>
      </c>
      <c r="H142" s="109"/>
      <c r="I142" s="155"/>
      <c r="J142" s="109"/>
      <c r="K142" s="109"/>
    </row>
    <row r="143" spans="1:11" ht="15.75" x14ac:dyDescent="0.25">
      <c r="A143" s="93"/>
      <c r="B143" s="111"/>
      <c r="C143" s="3" t="s">
        <v>17</v>
      </c>
      <c r="D143" s="12">
        <f t="shared" si="10"/>
        <v>0</v>
      </c>
      <c r="E143" s="33">
        <v>0</v>
      </c>
      <c r="F143" s="39">
        <v>0</v>
      </c>
      <c r="G143" s="16">
        <v>0</v>
      </c>
      <c r="H143" s="109"/>
      <c r="I143" s="155"/>
      <c r="J143" s="109"/>
      <c r="K143" s="109"/>
    </row>
    <row r="144" spans="1:11" ht="15.75" x14ac:dyDescent="0.25">
      <c r="A144" s="93"/>
      <c r="B144" s="111"/>
      <c r="C144" s="3" t="s">
        <v>15</v>
      </c>
      <c r="D144" s="12">
        <f t="shared" si="10"/>
        <v>0</v>
      </c>
      <c r="E144" s="33">
        <v>0</v>
      </c>
      <c r="F144" s="39">
        <v>0</v>
      </c>
      <c r="G144" s="16">
        <v>0</v>
      </c>
      <c r="H144" s="109"/>
      <c r="I144" s="155"/>
      <c r="J144" s="109"/>
      <c r="K144" s="109"/>
    </row>
    <row r="145" spans="1:11" ht="24.75" customHeight="1" x14ac:dyDescent="0.25">
      <c r="A145" s="94"/>
      <c r="B145" s="111"/>
      <c r="C145" s="3" t="s">
        <v>16</v>
      </c>
      <c r="D145" s="12">
        <f t="shared" si="10"/>
        <v>0</v>
      </c>
      <c r="E145" s="33">
        <v>0</v>
      </c>
      <c r="F145" s="39">
        <v>0</v>
      </c>
      <c r="G145" s="18">
        <f>G141+G142+G143+G144</f>
        <v>0</v>
      </c>
      <c r="H145" s="110"/>
      <c r="I145" s="156"/>
      <c r="J145" s="110"/>
      <c r="K145" s="110"/>
    </row>
    <row r="146" spans="1:11" ht="21" customHeight="1" x14ac:dyDescent="0.25">
      <c r="A146" s="92" t="s">
        <v>51</v>
      </c>
      <c r="B146" s="101" t="s">
        <v>100</v>
      </c>
      <c r="C146" s="3" t="s">
        <v>13</v>
      </c>
      <c r="D146" s="12">
        <f t="shared" si="10"/>
        <v>0</v>
      </c>
      <c r="E146" s="33">
        <v>0</v>
      </c>
      <c r="F146" s="39">
        <v>0</v>
      </c>
      <c r="G146" s="15">
        <v>0</v>
      </c>
      <c r="H146" s="108" t="s">
        <v>36</v>
      </c>
      <c r="I146" s="154">
        <v>0</v>
      </c>
      <c r="J146" s="108">
        <v>0</v>
      </c>
      <c r="K146" s="108"/>
    </row>
    <row r="147" spans="1:11" ht="15.75" x14ac:dyDescent="0.25">
      <c r="A147" s="93"/>
      <c r="B147" s="102"/>
      <c r="C147" s="3" t="s">
        <v>14</v>
      </c>
      <c r="D147" s="12">
        <f t="shared" si="10"/>
        <v>0</v>
      </c>
      <c r="E147" s="33">
        <v>0</v>
      </c>
      <c r="F147" s="39">
        <v>0</v>
      </c>
      <c r="G147" s="16">
        <v>0</v>
      </c>
      <c r="H147" s="109"/>
      <c r="I147" s="155"/>
      <c r="J147" s="109"/>
      <c r="K147" s="109"/>
    </row>
    <row r="148" spans="1:11" ht="15.75" x14ac:dyDescent="0.25">
      <c r="A148" s="93"/>
      <c r="B148" s="102"/>
      <c r="C148" s="3" t="s">
        <v>17</v>
      </c>
      <c r="D148" s="12">
        <f t="shared" si="10"/>
        <v>0</v>
      </c>
      <c r="E148" s="33">
        <v>0</v>
      </c>
      <c r="F148" s="39">
        <v>0</v>
      </c>
      <c r="G148" s="16">
        <v>0</v>
      </c>
      <c r="H148" s="109"/>
      <c r="I148" s="155"/>
      <c r="J148" s="109"/>
      <c r="K148" s="109"/>
    </row>
    <row r="149" spans="1:11" ht="15.75" x14ac:dyDescent="0.25">
      <c r="A149" s="93"/>
      <c r="B149" s="102"/>
      <c r="C149" s="3" t="s">
        <v>15</v>
      </c>
      <c r="D149" s="12">
        <f t="shared" si="10"/>
        <v>0</v>
      </c>
      <c r="E149" s="33">
        <v>0</v>
      </c>
      <c r="F149" s="39">
        <v>0</v>
      </c>
      <c r="G149" s="16">
        <v>0</v>
      </c>
      <c r="H149" s="109"/>
      <c r="I149" s="155"/>
      <c r="J149" s="109"/>
      <c r="K149" s="109"/>
    </row>
    <row r="150" spans="1:11" ht="14.25" customHeight="1" x14ac:dyDescent="0.25">
      <c r="A150" s="94"/>
      <c r="B150" s="103"/>
      <c r="C150" s="3" t="s">
        <v>16</v>
      </c>
      <c r="D150" s="12">
        <f t="shared" si="10"/>
        <v>0</v>
      </c>
      <c r="E150" s="33">
        <v>0</v>
      </c>
      <c r="F150" s="39">
        <v>0</v>
      </c>
      <c r="G150" s="20">
        <f>G146+G147+G148+G149</f>
        <v>0</v>
      </c>
      <c r="H150" s="110"/>
      <c r="I150" s="156"/>
      <c r="J150" s="110"/>
      <c r="K150" s="110"/>
    </row>
    <row r="151" spans="1:11" ht="22.5" customHeight="1" x14ac:dyDescent="0.25">
      <c r="A151" s="92" t="s">
        <v>52</v>
      </c>
      <c r="B151" s="101" t="s">
        <v>101</v>
      </c>
      <c r="C151" s="3" t="s">
        <v>13</v>
      </c>
      <c r="D151" s="12">
        <f t="shared" si="10"/>
        <v>0</v>
      </c>
      <c r="E151" s="33">
        <v>0</v>
      </c>
      <c r="F151" s="39">
        <v>0</v>
      </c>
      <c r="G151" s="21">
        <v>0</v>
      </c>
      <c r="H151" s="108" t="s">
        <v>36</v>
      </c>
      <c r="I151" s="154">
        <v>0</v>
      </c>
      <c r="J151" s="108">
        <v>0</v>
      </c>
      <c r="K151" s="108"/>
    </row>
    <row r="152" spans="1:11" ht="15.75" x14ac:dyDescent="0.25">
      <c r="A152" s="93"/>
      <c r="B152" s="102"/>
      <c r="C152" s="3" t="s">
        <v>14</v>
      </c>
      <c r="D152" s="12">
        <f t="shared" si="10"/>
        <v>0</v>
      </c>
      <c r="E152" s="33">
        <v>0</v>
      </c>
      <c r="F152" s="39">
        <v>0</v>
      </c>
      <c r="G152" s="21">
        <v>0</v>
      </c>
      <c r="H152" s="109"/>
      <c r="I152" s="155"/>
      <c r="J152" s="109"/>
      <c r="K152" s="109"/>
    </row>
    <row r="153" spans="1:11" ht="15.75" x14ac:dyDescent="0.25">
      <c r="A153" s="93"/>
      <c r="B153" s="102"/>
      <c r="C153" s="3" t="s">
        <v>17</v>
      </c>
      <c r="D153" s="12">
        <f t="shared" si="10"/>
        <v>0</v>
      </c>
      <c r="E153" s="33">
        <v>0</v>
      </c>
      <c r="F153" s="39">
        <v>0</v>
      </c>
      <c r="G153" s="21">
        <v>0</v>
      </c>
      <c r="H153" s="109"/>
      <c r="I153" s="155"/>
      <c r="J153" s="109"/>
      <c r="K153" s="109"/>
    </row>
    <row r="154" spans="1:11" ht="15.75" x14ac:dyDescent="0.25">
      <c r="A154" s="93"/>
      <c r="B154" s="102"/>
      <c r="C154" s="3" t="s">
        <v>15</v>
      </c>
      <c r="D154" s="12">
        <f t="shared" si="10"/>
        <v>0</v>
      </c>
      <c r="E154" s="52">
        <v>5.2069999999999999</v>
      </c>
      <c r="F154" s="39">
        <v>0</v>
      </c>
      <c r="G154" s="56">
        <v>5.2069999999999999</v>
      </c>
      <c r="H154" s="109"/>
      <c r="I154" s="155"/>
      <c r="J154" s="109"/>
      <c r="K154" s="109"/>
    </row>
    <row r="155" spans="1:11" ht="23.25" customHeight="1" x14ac:dyDescent="0.25">
      <c r="A155" s="94"/>
      <c r="B155" s="103"/>
      <c r="C155" s="3" t="s">
        <v>16</v>
      </c>
      <c r="D155" s="12">
        <f t="shared" si="10"/>
        <v>0</v>
      </c>
      <c r="E155" s="35">
        <f t="shared" si="10"/>
        <v>5.2069999999999999</v>
      </c>
      <c r="F155" s="12">
        <f t="shared" si="10"/>
        <v>0</v>
      </c>
      <c r="G155" s="35">
        <f t="shared" si="10"/>
        <v>5.2069999999999999</v>
      </c>
      <c r="H155" s="110"/>
      <c r="I155" s="156"/>
      <c r="J155" s="110"/>
      <c r="K155" s="110"/>
    </row>
    <row r="156" spans="1:11" ht="18.75" customHeight="1" x14ac:dyDescent="0.25">
      <c r="A156" s="95" t="s">
        <v>54</v>
      </c>
      <c r="B156" s="105" t="s">
        <v>56</v>
      </c>
      <c r="C156" s="3" t="s">
        <v>13</v>
      </c>
      <c r="D156" s="14">
        <f>D161+D166+D171+D176+D181+D186+D191+D196+D201+D206+D211+D216</f>
        <v>0</v>
      </c>
      <c r="E156" s="14">
        <f>E161+E166+E171+E176+E181+E186+E191+E196+E201+E206+E211+E216</f>
        <v>0</v>
      </c>
      <c r="F156" s="39">
        <v>0</v>
      </c>
      <c r="G156" s="16">
        <v>0</v>
      </c>
      <c r="H156" s="108"/>
      <c r="I156" s="154"/>
      <c r="J156" s="108"/>
      <c r="K156" s="108"/>
    </row>
    <row r="157" spans="1:11" ht="15.75" x14ac:dyDescent="0.25">
      <c r="A157" s="96"/>
      <c r="B157" s="112"/>
      <c r="C157" s="3" t="s">
        <v>14</v>
      </c>
      <c r="D157" s="14">
        <f t="shared" ref="D157:E157" si="11">D162+D167+D172+D177+D182+D187+D192+D197+D202+D207+D212+D217</f>
        <v>0</v>
      </c>
      <c r="E157" s="14">
        <f t="shared" si="11"/>
        <v>0</v>
      </c>
      <c r="F157" s="39">
        <v>0</v>
      </c>
      <c r="G157" s="21">
        <v>0</v>
      </c>
      <c r="H157" s="109"/>
      <c r="I157" s="155"/>
      <c r="J157" s="109"/>
      <c r="K157" s="109"/>
    </row>
    <row r="158" spans="1:11" ht="15.75" x14ac:dyDescent="0.25">
      <c r="A158" s="96"/>
      <c r="B158" s="112"/>
      <c r="C158" s="3" t="s">
        <v>17</v>
      </c>
      <c r="D158" s="14">
        <f t="shared" ref="D158:E158" si="12">D163+D168+D173+D178+D183+D188+D193+D198+D203+D208+D213+D218</f>
        <v>0</v>
      </c>
      <c r="E158" s="14">
        <f t="shared" si="12"/>
        <v>0</v>
      </c>
      <c r="F158" s="39">
        <v>0</v>
      </c>
      <c r="G158" s="21">
        <v>0</v>
      </c>
      <c r="H158" s="109"/>
      <c r="I158" s="155"/>
      <c r="J158" s="109"/>
      <c r="K158" s="109"/>
    </row>
    <row r="159" spans="1:11" ht="15.75" x14ac:dyDescent="0.25">
      <c r="A159" s="96"/>
      <c r="B159" s="112"/>
      <c r="C159" s="3" t="s">
        <v>15</v>
      </c>
      <c r="D159" s="14">
        <f t="shared" ref="D159:E159" si="13">D164+D169+D174+D179+D184+D189+D194+D199+D204+D209+D214+D219</f>
        <v>0</v>
      </c>
      <c r="E159" s="14">
        <f t="shared" si="13"/>
        <v>0</v>
      </c>
      <c r="F159" s="39">
        <v>0</v>
      </c>
      <c r="G159" s="21">
        <v>0</v>
      </c>
      <c r="H159" s="109"/>
      <c r="I159" s="155"/>
      <c r="J159" s="109"/>
      <c r="K159" s="109"/>
    </row>
    <row r="160" spans="1:11" ht="35.25" customHeight="1" x14ac:dyDescent="0.25">
      <c r="A160" s="97"/>
      <c r="B160" s="113"/>
      <c r="C160" s="38" t="s">
        <v>16</v>
      </c>
      <c r="D160" s="18">
        <f>D156+D157+D158+D159</f>
        <v>0</v>
      </c>
      <c r="E160" s="18">
        <f>E156+E157+E158+E159</f>
        <v>0</v>
      </c>
      <c r="F160" s="39">
        <v>0</v>
      </c>
      <c r="G160" s="20">
        <f>G156+G157+G158+G159</f>
        <v>0</v>
      </c>
      <c r="H160" s="110"/>
      <c r="I160" s="156"/>
      <c r="J160" s="110"/>
      <c r="K160" s="110"/>
    </row>
    <row r="161" spans="1:11" ht="16.5" customHeight="1" x14ac:dyDescent="0.25">
      <c r="A161" s="95" t="s">
        <v>55</v>
      </c>
      <c r="B161" s="101" t="s">
        <v>138</v>
      </c>
      <c r="C161" s="3" t="s">
        <v>13</v>
      </c>
      <c r="D161" s="18">
        <v>0</v>
      </c>
      <c r="E161" s="33">
        <v>0</v>
      </c>
      <c r="F161" s="39">
        <v>0</v>
      </c>
      <c r="G161" s="23">
        <v>0</v>
      </c>
      <c r="H161" s="108" t="s">
        <v>149</v>
      </c>
      <c r="I161" s="154">
        <v>0</v>
      </c>
      <c r="J161" s="108">
        <v>7</v>
      </c>
      <c r="K161" s="108" t="s">
        <v>112</v>
      </c>
    </row>
    <row r="162" spans="1:11" ht="15.75" x14ac:dyDescent="0.25">
      <c r="A162" s="96"/>
      <c r="B162" s="102"/>
      <c r="C162" s="3" t="s">
        <v>14</v>
      </c>
      <c r="D162" s="18">
        <v>0</v>
      </c>
      <c r="E162" s="33">
        <v>0</v>
      </c>
      <c r="F162" s="39">
        <v>0</v>
      </c>
      <c r="G162" s="23">
        <v>0</v>
      </c>
      <c r="H162" s="109"/>
      <c r="I162" s="155"/>
      <c r="J162" s="109"/>
      <c r="K162" s="109"/>
    </row>
    <row r="163" spans="1:11" ht="15.75" x14ac:dyDescent="0.25">
      <c r="A163" s="96"/>
      <c r="B163" s="102"/>
      <c r="C163" s="3" t="s">
        <v>17</v>
      </c>
      <c r="D163" s="18">
        <v>0</v>
      </c>
      <c r="E163" s="33">
        <v>0</v>
      </c>
      <c r="F163" s="39">
        <v>0</v>
      </c>
      <c r="G163" s="23">
        <v>0</v>
      </c>
      <c r="H163" s="109"/>
      <c r="I163" s="155"/>
      <c r="J163" s="109"/>
      <c r="K163" s="109"/>
    </row>
    <row r="164" spans="1:11" ht="15.75" x14ac:dyDescent="0.25">
      <c r="A164" s="96"/>
      <c r="B164" s="102"/>
      <c r="C164" s="3" t="s">
        <v>15</v>
      </c>
      <c r="D164" s="18">
        <v>0</v>
      </c>
      <c r="E164" s="33">
        <v>0</v>
      </c>
      <c r="F164" s="39">
        <v>0</v>
      </c>
      <c r="G164" s="23">
        <v>0</v>
      </c>
      <c r="H164" s="109"/>
      <c r="I164" s="155"/>
      <c r="J164" s="109"/>
      <c r="K164" s="109"/>
    </row>
    <row r="165" spans="1:11" ht="114" customHeight="1" x14ac:dyDescent="0.25">
      <c r="A165" s="97"/>
      <c r="B165" s="103"/>
      <c r="C165" s="3" t="s">
        <v>16</v>
      </c>
      <c r="D165" s="18">
        <v>0</v>
      </c>
      <c r="E165" s="18">
        <v>0</v>
      </c>
      <c r="F165" s="18">
        <v>0</v>
      </c>
      <c r="G165" s="23">
        <f>G161+G162+G163+G164</f>
        <v>0</v>
      </c>
      <c r="H165" s="110"/>
      <c r="I165" s="156"/>
      <c r="J165" s="110"/>
      <c r="K165" s="110"/>
    </row>
    <row r="166" spans="1:11" ht="17.25" customHeight="1" x14ac:dyDescent="0.25">
      <c r="A166" s="95" t="s">
        <v>58</v>
      </c>
      <c r="B166" s="101" t="s">
        <v>108</v>
      </c>
      <c r="C166" s="3" t="s">
        <v>13</v>
      </c>
      <c r="D166" s="18">
        <v>0</v>
      </c>
      <c r="E166" s="33">
        <v>0</v>
      </c>
      <c r="F166" s="39">
        <v>0</v>
      </c>
      <c r="G166" s="24">
        <v>0</v>
      </c>
      <c r="H166" s="108" t="s">
        <v>77</v>
      </c>
      <c r="I166" s="154">
        <v>0</v>
      </c>
      <c r="J166" s="108">
        <v>0</v>
      </c>
      <c r="K166" s="108"/>
    </row>
    <row r="167" spans="1:11" ht="15.75" x14ac:dyDescent="0.25">
      <c r="A167" s="96"/>
      <c r="B167" s="102"/>
      <c r="C167" s="3" t="s">
        <v>14</v>
      </c>
      <c r="D167" s="18">
        <v>0</v>
      </c>
      <c r="E167" s="33">
        <v>0</v>
      </c>
      <c r="F167" s="39">
        <v>0</v>
      </c>
      <c r="G167" s="23">
        <v>0</v>
      </c>
      <c r="H167" s="109"/>
      <c r="I167" s="155"/>
      <c r="J167" s="109"/>
      <c r="K167" s="109"/>
    </row>
    <row r="168" spans="1:11" ht="15.75" x14ac:dyDescent="0.25">
      <c r="A168" s="96"/>
      <c r="B168" s="102"/>
      <c r="C168" s="3" t="s">
        <v>17</v>
      </c>
      <c r="D168" s="18">
        <v>0</v>
      </c>
      <c r="E168" s="33">
        <v>0</v>
      </c>
      <c r="F168" s="39">
        <v>0</v>
      </c>
      <c r="G168" s="23">
        <v>0</v>
      </c>
      <c r="H168" s="109"/>
      <c r="I168" s="155"/>
      <c r="J168" s="109"/>
      <c r="K168" s="109"/>
    </row>
    <row r="169" spans="1:11" ht="15.75" x14ac:dyDescent="0.25">
      <c r="A169" s="96"/>
      <c r="B169" s="102"/>
      <c r="C169" s="3" t="s">
        <v>15</v>
      </c>
      <c r="D169" s="18">
        <v>0</v>
      </c>
      <c r="E169" s="33">
        <v>0</v>
      </c>
      <c r="F169" s="39">
        <v>0</v>
      </c>
      <c r="G169" s="23">
        <v>0</v>
      </c>
      <c r="H169" s="109"/>
      <c r="I169" s="155"/>
      <c r="J169" s="109"/>
      <c r="K169" s="109"/>
    </row>
    <row r="170" spans="1:11" ht="18.75" customHeight="1" x14ac:dyDescent="0.25">
      <c r="A170" s="97"/>
      <c r="B170" s="103"/>
      <c r="C170" s="3" t="s">
        <v>16</v>
      </c>
      <c r="D170" s="18">
        <v>0</v>
      </c>
      <c r="E170" s="33">
        <v>0</v>
      </c>
      <c r="F170" s="39">
        <v>0</v>
      </c>
      <c r="G170" s="48">
        <f>G166+G167+G168+G169</f>
        <v>0</v>
      </c>
      <c r="H170" s="110"/>
      <c r="I170" s="156"/>
      <c r="J170" s="110"/>
      <c r="K170" s="110"/>
    </row>
    <row r="171" spans="1:11" ht="22.5" customHeight="1" x14ac:dyDescent="0.25">
      <c r="A171" s="95" t="s">
        <v>59</v>
      </c>
      <c r="B171" s="101" t="s">
        <v>107</v>
      </c>
      <c r="C171" s="3" t="s">
        <v>13</v>
      </c>
      <c r="D171" s="18">
        <v>0</v>
      </c>
      <c r="E171" s="33">
        <v>0</v>
      </c>
      <c r="F171" s="39">
        <v>0</v>
      </c>
      <c r="G171" s="13">
        <v>0</v>
      </c>
      <c r="H171" s="108" t="s">
        <v>77</v>
      </c>
      <c r="I171" s="154">
        <v>0</v>
      </c>
      <c r="J171" s="108">
        <v>0</v>
      </c>
      <c r="K171" s="108"/>
    </row>
    <row r="172" spans="1:11" ht="15.75" x14ac:dyDescent="0.25">
      <c r="A172" s="96"/>
      <c r="B172" s="102"/>
      <c r="C172" s="3" t="s">
        <v>14</v>
      </c>
      <c r="D172" s="18">
        <v>0</v>
      </c>
      <c r="E172" s="33">
        <v>0</v>
      </c>
      <c r="F172" s="39">
        <v>0</v>
      </c>
      <c r="G172" s="21">
        <v>0</v>
      </c>
      <c r="H172" s="109"/>
      <c r="I172" s="155"/>
      <c r="J172" s="109"/>
      <c r="K172" s="109"/>
    </row>
    <row r="173" spans="1:11" ht="15.75" x14ac:dyDescent="0.25">
      <c r="A173" s="96"/>
      <c r="B173" s="102"/>
      <c r="C173" s="3" t="s">
        <v>17</v>
      </c>
      <c r="D173" s="18">
        <v>0</v>
      </c>
      <c r="E173" s="33">
        <v>0</v>
      </c>
      <c r="F173" s="39">
        <v>0</v>
      </c>
      <c r="G173" s="21">
        <v>0</v>
      </c>
      <c r="H173" s="109"/>
      <c r="I173" s="155"/>
      <c r="J173" s="109"/>
      <c r="K173" s="109"/>
    </row>
    <row r="174" spans="1:11" ht="15.75" x14ac:dyDescent="0.25">
      <c r="A174" s="96"/>
      <c r="B174" s="102"/>
      <c r="C174" s="3" t="s">
        <v>15</v>
      </c>
      <c r="D174" s="18">
        <v>0</v>
      </c>
      <c r="E174" s="33">
        <v>0</v>
      </c>
      <c r="F174" s="39">
        <v>0</v>
      </c>
      <c r="G174" s="21">
        <v>0</v>
      </c>
      <c r="H174" s="109"/>
      <c r="I174" s="155"/>
      <c r="J174" s="109"/>
      <c r="K174" s="109"/>
    </row>
    <row r="175" spans="1:11" ht="15.75" x14ac:dyDescent="0.25">
      <c r="A175" s="97"/>
      <c r="B175" s="103"/>
      <c r="C175" s="3" t="s">
        <v>16</v>
      </c>
      <c r="D175" s="18">
        <v>0</v>
      </c>
      <c r="E175" s="33">
        <v>0</v>
      </c>
      <c r="F175" s="39">
        <v>0</v>
      </c>
      <c r="G175" s="18">
        <f>G171+G172+G173+G174</f>
        <v>0</v>
      </c>
      <c r="H175" s="110"/>
      <c r="I175" s="156"/>
      <c r="J175" s="110"/>
      <c r="K175" s="110"/>
    </row>
    <row r="176" spans="1:11" ht="18.75" customHeight="1" x14ac:dyDescent="0.25">
      <c r="A176" s="95" t="s">
        <v>60</v>
      </c>
      <c r="B176" s="101" t="s">
        <v>99</v>
      </c>
      <c r="C176" s="3" t="s">
        <v>13</v>
      </c>
      <c r="D176" s="18">
        <v>0</v>
      </c>
      <c r="E176" s="33">
        <v>0</v>
      </c>
      <c r="F176" s="39">
        <v>0</v>
      </c>
      <c r="G176" s="13">
        <v>0</v>
      </c>
      <c r="H176" s="108" t="s">
        <v>78</v>
      </c>
      <c r="I176" s="154">
        <v>0</v>
      </c>
      <c r="J176" s="108">
        <v>18</v>
      </c>
      <c r="K176" s="157" t="s">
        <v>146</v>
      </c>
    </row>
    <row r="177" spans="1:11" ht="15.75" x14ac:dyDescent="0.25">
      <c r="A177" s="96"/>
      <c r="B177" s="102"/>
      <c r="C177" s="3" t="s">
        <v>14</v>
      </c>
      <c r="D177" s="18">
        <v>0</v>
      </c>
      <c r="E177" s="33">
        <v>0</v>
      </c>
      <c r="F177" s="39">
        <v>0</v>
      </c>
      <c r="G177" s="21">
        <v>0</v>
      </c>
      <c r="H177" s="109"/>
      <c r="I177" s="155"/>
      <c r="J177" s="109"/>
      <c r="K177" s="158"/>
    </row>
    <row r="178" spans="1:11" ht="15.75" x14ac:dyDescent="0.25">
      <c r="A178" s="96"/>
      <c r="B178" s="102"/>
      <c r="C178" s="3" t="s">
        <v>17</v>
      </c>
      <c r="D178" s="18">
        <v>0</v>
      </c>
      <c r="E178" s="33">
        <v>0</v>
      </c>
      <c r="F178" s="39">
        <v>0</v>
      </c>
      <c r="G178" s="21">
        <v>0</v>
      </c>
      <c r="H178" s="109"/>
      <c r="I178" s="155"/>
      <c r="J178" s="109"/>
      <c r="K178" s="158"/>
    </row>
    <row r="179" spans="1:11" ht="15.75" x14ac:dyDescent="0.25">
      <c r="A179" s="96"/>
      <c r="B179" s="102"/>
      <c r="C179" s="3" t="s">
        <v>15</v>
      </c>
      <c r="D179" s="18">
        <v>0</v>
      </c>
      <c r="E179" s="33">
        <v>0</v>
      </c>
      <c r="F179" s="39">
        <v>0</v>
      </c>
      <c r="G179" s="21">
        <v>0</v>
      </c>
      <c r="H179" s="109"/>
      <c r="I179" s="155"/>
      <c r="J179" s="109"/>
      <c r="K179" s="158"/>
    </row>
    <row r="180" spans="1:11" ht="323.25" customHeight="1" x14ac:dyDescent="0.25">
      <c r="A180" s="97"/>
      <c r="B180" s="103"/>
      <c r="C180" s="3" t="s">
        <v>16</v>
      </c>
      <c r="D180" s="18">
        <v>0</v>
      </c>
      <c r="E180" s="33">
        <v>0</v>
      </c>
      <c r="F180" s="39">
        <v>0</v>
      </c>
      <c r="G180" s="18">
        <f>G176+G177+G178+G179</f>
        <v>0</v>
      </c>
      <c r="H180" s="110"/>
      <c r="I180" s="156"/>
      <c r="J180" s="110"/>
      <c r="K180" s="159"/>
    </row>
    <row r="181" spans="1:11" ht="18.75" customHeight="1" x14ac:dyDescent="0.25">
      <c r="A181" s="95" t="s">
        <v>61</v>
      </c>
      <c r="B181" s="101" t="s">
        <v>98</v>
      </c>
      <c r="C181" s="3" t="s">
        <v>13</v>
      </c>
      <c r="D181" s="18">
        <v>0</v>
      </c>
      <c r="E181" s="33">
        <v>0</v>
      </c>
      <c r="F181" s="39">
        <v>0</v>
      </c>
      <c r="G181" s="13">
        <v>0</v>
      </c>
      <c r="H181" s="108" t="s">
        <v>78</v>
      </c>
      <c r="I181" s="154">
        <v>0</v>
      </c>
      <c r="J181" s="108">
        <v>0</v>
      </c>
      <c r="K181" s="108"/>
    </row>
    <row r="182" spans="1:11" ht="15.75" x14ac:dyDescent="0.25">
      <c r="A182" s="96"/>
      <c r="B182" s="102"/>
      <c r="C182" s="3" t="s">
        <v>14</v>
      </c>
      <c r="D182" s="18">
        <v>0</v>
      </c>
      <c r="E182" s="33">
        <v>0</v>
      </c>
      <c r="F182" s="39">
        <v>0</v>
      </c>
      <c r="G182" s="23">
        <v>0</v>
      </c>
      <c r="H182" s="109"/>
      <c r="I182" s="155"/>
      <c r="J182" s="109"/>
      <c r="K182" s="109"/>
    </row>
    <row r="183" spans="1:11" ht="15.75" x14ac:dyDescent="0.25">
      <c r="A183" s="96"/>
      <c r="B183" s="102"/>
      <c r="C183" s="3" t="s">
        <v>17</v>
      </c>
      <c r="D183" s="18">
        <v>0</v>
      </c>
      <c r="E183" s="33">
        <v>0</v>
      </c>
      <c r="F183" s="39">
        <v>0</v>
      </c>
      <c r="G183" s="23">
        <v>0</v>
      </c>
      <c r="H183" s="109"/>
      <c r="I183" s="155"/>
      <c r="J183" s="109"/>
      <c r="K183" s="109"/>
    </row>
    <row r="184" spans="1:11" ht="15.75" x14ac:dyDescent="0.25">
      <c r="A184" s="96"/>
      <c r="B184" s="102"/>
      <c r="C184" s="3" t="s">
        <v>15</v>
      </c>
      <c r="D184" s="18">
        <v>0</v>
      </c>
      <c r="E184" s="33">
        <v>0</v>
      </c>
      <c r="F184" s="39">
        <v>0</v>
      </c>
      <c r="G184" s="23">
        <v>0</v>
      </c>
      <c r="H184" s="109"/>
      <c r="I184" s="155"/>
      <c r="J184" s="109"/>
      <c r="K184" s="109"/>
    </row>
    <row r="185" spans="1:11" ht="15.75" x14ac:dyDescent="0.25">
      <c r="A185" s="97"/>
      <c r="B185" s="103"/>
      <c r="C185" s="3" t="s">
        <v>16</v>
      </c>
      <c r="D185" s="18">
        <v>0</v>
      </c>
      <c r="E185" s="33">
        <v>0</v>
      </c>
      <c r="F185" s="39">
        <v>0</v>
      </c>
      <c r="G185" s="25">
        <f>G181+G182+G183+G184</f>
        <v>0</v>
      </c>
      <c r="H185" s="110"/>
      <c r="I185" s="156"/>
      <c r="J185" s="110"/>
      <c r="K185" s="110"/>
    </row>
    <row r="186" spans="1:11" ht="20.25" customHeight="1" x14ac:dyDescent="0.25">
      <c r="A186" s="95" t="s">
        <v>62</v>
      </c>
      <c r="B186" s="101" t="s">
        <v>102</v>
      </c>
      <c r="C186" s="3" t="s">
        <v>13</v>
      </c>
      <c r="D186" s="18">
        <v>0</v>
      </c>
      <c r="E186" s="33">
        <v>0</v>
      </c>
      <c r="F186" s="39">
        <v>0</v>
      </c>
      <c r="G186" s="24">
        <v>0</v>
      </c>
      <c r="H186" s="108" t="s">
        <v>148</v>
      </c>
      <c r="I186" s="154">
        <v>0</v>
      </c>
      <c r="J186" s="108">
        <v>0</v>
      </c>
      <c r="K186" s="108"/>
    </row>
    <row r="187" spans="1:11" ht="15.75" x14ac:dyDescent="0.25">
      <c r="A187" s="96"/>
      <c r="B187" s="102"/>
      <c r="C187" s="3" t="s">
        <v>14</v>
      </c>
      <c r="D187" s="18">
        <v>0</v>
      </c>
      <c r="E187" s="33">
        <v>0</v>
      </c>
      <c r="F187" s="39">
        <v>0</v>
      </c>
      <c r="G187" s="21">
        <v>0</v>
      </c>
      <c r="H187" s="109"/>
      <c r="I187" s="155"/>
      <c r="J187" s="109"/>
      <c r="K187" s="109"/>
    </row>
    <row r="188" spans="1:11" ht="15.75" x14ac:dyDescent="0.25">
      <c r="A188" s="96"/>
      <c r="B188" s="102"/>
      <c r="C188" s="3" t="s">
        <v>17</v>
      </c>
      <c r="D188" s="18">
        <v>0</v>
      </c>
      <c r="E188" s="33">
        <v>0</v>
      </c>
      <c r="F188" s="39">
        <v>0</v>
      </c>
      <c r="G188" s="21">
        <v>0</v>
      </c>
      <c r="H188" s="109"/>
      <c r="I188" s="155"/>
      <c r="J188" s="109"/>
      <c r="K188" s="109"/>
    </row>
    <row r="189" spans="1:11" ht="15.75" x14ac:dyDescent="0.25">
      <c r="A189" s="96"/>
      <c r="B189" s="102"/>
      <c r="C189" s="3" t="s">
        <v>15</v>
      </c>
      <c r="D189" s="18">
        <v>0</v>
      </c>
      <c r="E189" s="33">
        <v>0</v>
      </c>
      <c r="F189" s="39">
        <v>0</v>
      </c>
      <c r="G189" s="21">
        <v>0</v>
      </c>
      <c r="H189" s="109"/>
      <c r="I189" s="155"/>
      <c r="J189" s="109"/>
      <c r="K189" s="109"/>
    </row>
    <row r="190" spans="1:11" ht="15.75" x14ac:dyDescent="0.25">
      <c r="A190" s="97"/>
      <c r="B190" s="103"/>
      <c r="C190" s="3" t="s">
        <v>16</v>
      </c>
      <c r="D190" s="18">
        <v>0</v>
      </c>
      <c r="E190" s="33">
        <v>0</v>
      </c>
      <c r="F190" s="39">
        <v>0</v>
      </c>
      <c r="G190" s="18">
        <f>G186+G187+G188+G189</f>
        <v>0</v>
      </c>
      <c r="H190" s="110"/>
      <c r="I190" s="156"/>
      <c r="J190" s="110"/>
      <c r="K190" s="110"/>
    </row>
    <row r="191" spans="1:11" ht="22.5" customHeight="1" x14ac:dyDescent="0.25">
      <c r="A191" s="95" t="s">
        <v>63</v>
      </c>
      <c r="B191" s="101" t="s">
        <v>114</v>
      </c>
      <c r="C191" s="3" t="s">
        <v>13</v>
      </c>
      <c r="D191" s="18">
        <v>0</v>
      </c>
      <c r="E191" s="33">
        <v>0</v>
      </c>
      <c r="F191" s="39">
        <v>0</v>
      </c>
      <c r="G191" s="23">
        <v>0</v>
      </c>
      <c r="H191" s="108" t="s">
        <v>78</v>
      </c>
      <c r="I191" s="154">
        <v>0</v>
      </c>
      <c r="J191" s="108">
        <v>0</v>
      </c>
      <c r="K191" s="108"/>
    </row>
    <row r="192" spans="1:11" ht="15.75" x14ac:dyDescent="0.25">
      <c r="A192" s="96"/>
      <c r="B192" s="102"/>
      <c r="C192" s="3" t="s">
        <v>14</v>
      </c>
      <c r="D192" s="18">
        <v>0</v>
      </c>
      <c r="E192" s="33">
        <v>0</v>
      </c>
      <c r="F192" s="39">
        <v>0</v>
      </c>
      <c r="G192" s="23">
        <v>0</v>
      </c>
      <c r="H192" s="109"/>
      <c r="I192" s="155"/>
      <c r="J192" s="109"/>
      <c r="K192" s="109"/>
    </row>
    <row r="193" spans="1:11" ht="15.75" x14ac:dyDescent="0.25">
      <c r="A193" s="96"/>
      <c r="B193" s="102"/>
      <c r="C193" s="3" t="s">
        <v>17</v>
      </c>
      <c r="D193" s="18">
        <v>0</v>
      </c>
      <c r="E193" s="33">
        <v>0</v>
      </c>
      <c r="F193" s="39">
        <v>0</v>
      </c>
      <c r="G193" s="23">
        <v>0</v>
      </c>
      <c r="H193" s="109"/>
      <c r="I193" s="155"/>
      <c r="J193" s="109"/>
      <c r="K193" s="109"/>
    </row>
    <row r="194" spans="1:11" ht="15.75" x14ac:dyDescent="0.25">
      <c r="A194" s="96"/>
      <c r="B194" s="102"/>
      <c r="C194" s="3" t="s">
        <v>15</v>
      </c>
      <c r="D194" s="18">
        <v>0</v>
      </c>
      <c r="E194" s="33">
        <v>0</v>
      </c>
      <c r="F194" s="39">
        <v>0</v>
      </c>
      <c r="G194" s="23">
        <v>0</v>
      </c>
      <c r="H194" s="109"/>
      <c r="I194" s="155"/>
      <c r="J194" s="109"/>
      <c r="K194" s="109"/>
    </row>
    <row r="195" spans="1:11" ht="15.75" x14ac:dyDescent="0.25">
      <c r="A195" s="97"/>
      <c r="B195" s="103"/>
      <c r="C195" s="3" t="s">
        <v>16</v>
      </c>
      <c r="D195" s="18">
        <v>0</v>
      </c>
      <c r="E195" s="33">
        <v>0</v>
      </c>
      <c r="F195" s="39">
        <v>0</v>
      </c>
      <c r="G195" s="22">
        <f>G191+G192+G193+G194</f>
        <v>0</v>
      </c>
      <c r="H195" s="110"/>
      <c r="I195" s="156"/>
      <c r="J195" s="110"/>
      <c r="K195" s="110"/>
    </row>
    <row r="196" spans="1:11" ht="18.75" customHeight="1" x14ac:dyDescent="0.25">
      <c r="A196" s="95" t="s">
        <v>64</v>
      </c>
      <c r="B196" s="101" t="s">
        <v>97</v>
      </c>
      <c r="C196" s="3" t="s">
        <v>13</v>
      </c>
      <c r="D196" s="18">
        <v>0</v>
      </c>
      <c r="E196" s="33">
        <v>0</v>
      </c>
      <c r="F196" s="39">
        <v>0</v>
      </c>
      <c r="G196" s="16">
        <v>0</v>
      </c>
      <c r="H196" s="108" t="s">
        <v>79</v>
      </c>
      <c r="I196" s="154">
        <v>0</v>
      </c>
      <c r="J196" s="108">
        <v>1</v>
      </c>
      <c r="K196" s="108" t="s">
        <v>113</v>
      </c>
    </row>
    <row r="197" spans="1:11" ht="15.75" x14ac:dyDescent="0.25">
      <c r="A197" s="96"/>
      <c r="B197" s="102"/>
      <c r="C197" s="3" t="s">
        <v>14</v>
      </c>
      <c r="D197" s="18">
        <v>0</v>
      </c>
      <c r="E197" s="33">
        <v>0</v>
      </c>
      <c r="F197" s="39">
        <v>0</v>
      </c>
      <c r="G197" s="21">
        <v>0</v>
      </c>
      <c r="H197" s="109"/>
      <c r="I197" s="155"/>
      <c r="J197" s="109"/>
      <c r="K197" s="109"/>
    </row>
    <row r="198" spans="1:11" ht="15.75" x14ac:dyDescent="0.25">
      <c r="A198" s="96"/>
      <c r="B198" s="102"/>
      <c r="C198" s="3" t="s">
        <v>17</v>
      </c>
      <c r="D198" s="18">
        <v>0</v>
      </c>
      <c r="E198" s="33">
        <v>0</v>
      </c>
      <c r="F198" s="39">
        <v>0</v>
      </c>
      <c r="G198" s="21">
        <v>0</v>
      </c>
      <c r="H198" s="109"/>
      <c r="I198" s="155"/>
      <c r="J198" s="109"/>
      <c r="K198" s="109"/>
    </row>
    <row r="199" spans="1:11" ht="15.75" x14ac:dyDescent="0.25">
      <c r="A199" s="96"/>
      <c r="B199" s="102"/>
      <c r="C199" s="3" t="s">
        <v>15</v>
      </c>
      <c r="D199" s="18">
        <v>0</v>
      </c>
      <c r="E199" s="33">
        <v>0</v>
      </c>
      <c r="F199" s="39">
        <v>0</v>
      </c>
      <c r="G199" s="21">
        <v>0</v>
      </c>
      <c r="H199" s="109"/>
      <c r="I199" s="155"/>
      <c r="J199" s="109"/>
      <c r="K199" s="109"/>
    </row>
    <row r="200" spans="1:11" ht="48" customHeight="1" x14ac:dyDescent="0.25">
      <c r="A200" s="97"/>
      <c r="B200" s="103"/>
      <c r="C200" s="3" t="s">
        <v>16</v>
      </c>
      <c r="D200" s="18">
        <v>0</v>
      </c>
      <c r="E200" s="18">
        <v>0</v>
      </c>
      <c r="F200" s="18">
        <v>0</v>
      </c>
      <c r="G200" s="20">
        <f>G196+G197+G198+G199</f>
        <v>0</v>
      </c>
      <c r="H200" s="110"/>
      <c r="I200" s="156"/>
      <c r="J200" s="110"/>
      <c r="K200" s="110"/>
    </row>
    <row r="201" spans="1:11" ht="18.75" customHeight="1" x14ac:dyDescent="0.25">
      <c r="A201" s="95" t="s">
        <v>65</v>
      </c>
      <c r="B201" s="101" t="s">
        <v>103</v>
      </c>
      <c r="C201" s="3" t="s">
        <v>13</v>
      </c>
      <c r="D201" s="18">
        <v>0</v>
      </c>
      <c r="E201" s="33">
        <v>0</v>
      </c>
      <c r="F201" s="39">
        <v>0</v>
      </c>
      <c r="G201" s="16">
        <v>0</v>
      </c>
      <c r="H201" s="108" t="s">
        <v>79</v>
      </c>
      <c r="I201" s="154">
        <v>0</v>
      </c>
      <c r="J201" s="108">
        <v>0</v>
      </c>
      <c r="K201" s="108"/>
    </row>
    <row r="202" spans="1:11" ht="15.75" x14ac:dyDescent="0.25">
      <c r="A202" s="96"/>
      <c r="B202" s="102"/>
      <c r="C202" s="3" t="s">
        <v>14</v>
      </c>
      <c r="D202" s="18">
        <v>0</v>
      </c>
      <c r="E202" s="33">
        <v>0</v>
      </c>
      <c r="F202" s="39">
        <v>0</v>
      </c>
      <c r="G202" s="21">
        <v>0</v>
      </c>
      <c r="H202" s="109"/>
      <c r="I202" s="155"/>
      <c r="J202" s="109"/>
      <c r="K202" s="109"/>
    </row>
    <row r="203" spans="1:11" ht="15.75" x14ac:dyDescent="0.25">
      <c r="A203" s="96"/>
      <c r="B203" s="102"/>
      <c r="C203" s="3" t="s">
        <v>17</v>
      </c>
      <c r="D203" s="18">
        <v>0</v>
      </c>
      <c r="E203" s="33">
        <v>0</v>
      </c>
      <c r="F203" s="39">
        <v>0</v>
      </c>
      <c r="G203" s="21">
        <v>0</v>
      </c>
      <c r="H203" s="109"/>
      <c r="I203" s="155"/>
      <c r="J203" s="109"/>
      <c r="K203" s="109"/>
    </row>
    <row r="204" spans="1:11" ht="15.75" x14ac:dyDescent="0.25">
      <c r="A204" s="96"/>
      <c r="B204" s="102"/>
      <c r="C204" s="3" t="s">
        <v>15</v>
      </c>
      <c r="D204" s="18">
        <v>0</v>
      </c>
      <c r="E204" s="33">
        <v>0</v>
      </c>
      <c r="F204" s="39">
        <v>0</v>
      </c>
      <c r="G204" s="21">
        <v>0</v>
      </c>
      <c r="H204" s="109"/>
      <c r="I204" s="155"/>
      <c r="J204" s="109"/>
      <c r="K204" s="109"/>
    </row>
    <row r="205" spans="1:11" ht="15.75" x14ac:dyDescent="0.25">
      <c r="A205" s="97"/>
      <c r="B205" s="103"/>
      <c r="C205" s="3" t="s">
        <v>16</v>
      </c>
      <c r="D205" s="18">
        <v>0</v>
      </c>
      <c r="E205" s="33">
        <v>0</v>
      </c>
      <c r="F205" s="39">
        <v>0</v>
      </c>
      <c r="G205" s="19">
        <f>G201+G202+G203+G204</f>
        <v>0</v>
      </c>
      <c r="H205" s="110"/>
      <c r="I205" s="156"/>
      <c r="J205" s="110"/>
      <c r="K205" s="110"/>
    </row>
    <row r="206" spans="1:11" ht="18.75" customHeight="1" x14ac:dyDescent="0.25">
      <c r="A206" s="95" t="s">
        <v>66</v>
      </c>
      <c r="B206" s="101" t="s">
        <v>104</v>
      </c>
      <c r="C206" s="3" t="s">
        <v>13</v>
      </c>
      <c r="D206" s="18">
        <v>0</v>
      </c>
      <c r="E206" s="33">
        <v>0</v>
      </c>
      <c r="F206" s="39">
        <v>0</v>
      </c>
      <c r="G206" s="15">
        <v>0</v>
      </c>
      <c r="H206" s="108" t="s">
        <v>78</v>
      </c>
      <c r="I206" s="154">
        <v>0</v>
      </c>
      <c r="J206" s="108">
        <v>0</v>
      </c>
      <c r="K206" s="108"/>
    </row>
    <row r="207" spans="1:11" ht="15.75" x14ac:dyDescent="0.25">
      <c r="A207" s="96"/>
      <c r="B207" s="102"/>
      <c r="C207" s="3" t="s">
        <v>14</v>
      </c>
      <c r="D207" s="18">
        <v>0</v>
      </c>
      <c r="E207" s="33">
        <v>0</v>
      </c>
      <c r="F207" s="39">
        <v>0</v>
      </c>
      <c r="G207" s="21">
        <v>0</v>
      </c>
      <c r="H207" s="109"/>
      <c r="I207" s="155"/>
      <c r="J207" s="109"/>
      <c r="K207" s="109"/>
    </row>
    <row r="208" spans="1:11" ht="15.75" x14ac:dyDescent="0.25">
      <c r="A208" s="96"/>
      <c r="B208" s="102"/>
      <c r="C208" s="3" t="s">
        <v>17</v>
      </c>
      <c r="D208" s="18">
        <v>0</v>
      </c>
      <c r="E208" s="33">
        <v>0</v>
      </c>
      <c r="F208" s="39">
        <v>0</v>
      </c>
      <c r="G208" s="21">
        <v>0</v>
      </c>
      <c r="H208" s="109"/>
      <c r="I208" s="155"/>
      <c r="J208" s="109"/>
      <c r="K208" s="109"/>
    </row>
    <row r="209" spans="1:11" ht="15.75" x14ac:dyDescent="0.25">
      <c r="A209" s="96"/>
      <c r="B209" s="102"/>
      <c r="C209" s="3" t="s">
        <v>15</v>
      </c>
      <c r="D209" s="18">
        <v>0</v>
      </c>
      <c r="E209" s="33">
        <v>0</v>
      </c>
      <c r="F209" s="39">
        <v>0</v>
      </c>
      <c r="G209" s="21">
        <v>0</v>
      </c>
      <c r="H209" s="109"/>
      <c r="I209" s="155"/>
      <c r="J209" s="109"/>
      <c r="K209" s="109"/>
    </row>
    <row r="210" spans="1:11" ht="15.75" x14ac:dyDescent="0.25">
      <c r="A210" s="97"/>
      <c r="B210" s="103"/>
      <c r="C210" s="3" t="s">
        <v>16</v>
      </c>
      <c r="D210" s="18">
        <v>0</v>
      </c>
      <c r="E210" s="33">
        <v>0</v>
      </c>
      <c r="F210" s="39">
        <v>0</v>
      </c>
      <c r="G210" s="18">
        <f>G206+G207+G208+G209</f>
        <v>0</v>
      </c>
      <c r="H210" s="110"/>
      <c r="I210" s="156"/>
      <c r="J210" s="110"/>
      <c r="K210" s="110"/>
    </row>
    <row r="211" spans="1:11" ht="20.25" customHeight="1" x14ac:dyDescent="0.25">
      <c r="A211" s="95" t="s">
        <v>67</v>
      </c>
      <c r="B211" s="101" t="s">
        <v>105</v>
      </c>
      <c r="C211" s="3" t="s">
        <v>13</v>
      </c>
      <c r="D211" s="18">
        <v>0</v>
      </c>
      <c r="E211" s="33">
        <v>0</v>
      </c>
      <c r="F211" s="39">
        <v>0</v>
      </c>
      <c r="G211" s="49">
        <v>0</v>
      </c>
      <c r="H211" s="108" t="s">
        <v>80</v>
      </c>
      <c r="I211" s="154">
        <v>0</v>
      </c>
      <c r="J211" s="108">
        <v>0</v>
      </c>
      <c r="K211" s="108"/>
    </row>
    <row r="212" spans="1:11" ht="15.75" x14ac:dyDescent="0.25">
      <c r="A212" s="96"/>
      <c r="B212" s="102"/>
      <c r="C212" s="3" t="s">
        <v>14</v>
      </c>
      <c r="D212" s="18">
        <v>0</v>
      </c>
      <c r="E212" s="33">
        <v>0</v>
      </c>
      <c r="F212" s="39">
        <v>0</v>
      </c>
      <c r="G212" s="21">
        <v>0</v>
      </c>
      <c r="H212" s="109"/>
      <c r="I212" s="155"/>
      <c r="J212" s="109"/>
      <c r="K212" s="109"/>
    </row>
    <row r="213" spans="1:11" ht="15.75" x14ac:dyDescent="0.25">
      <c r="A213" s="96"/>
      <c r="B213" s="102"/>
      <c r="C213" s="3" t="s">
        <v>17</v>
      </c>
      <c r="D213" s="18">
        <v>0</v>
      </c>
      <c r="E213" s="33">
        <v>0</v>
      </c>
      <c r="F213" s="39">
        <v>0</v>
      </c>
      <c r="G213" s="21">
        <v>0</v>
      </c>
      <c r="H213" s="109"/>
      <c r="I213" s="155"/>
      <c r="J213" s="109"/>
      <c r="K213" s="109"/>
    </row>
    <row r="214" spans="1:11" ht="15.75" x14ac:dyDescent="0.25">
      <c r="A214" s="96"/>
      <c r="B214" s="102"/>
      <c r="C214" s="3" t="s">
        <v>15</v>
      </c>
      <c r="D214" s="18">
        <v>0</v>
      </c>
      <c r="E214" s="33">
        <v>0</v>
      </c>
      <c r="F214" s="39">
        <v>0</v>
      </c>
      <c r="G214" s="21">
        <v>0</v>
      </c>
      <c r="H214" s="109"/>
      <c r="I214" s="155"/>
      <c r="J214" s="109"/>
      <c r="K214" s="109"/>
    </row>
    <row r="215" spans="1:11" ht="48" customHeight="1" x14ac:dyDescent="0.25">
      <c r="A215" s="97"/>
      <c r="B215" s="103"/>
      <c r="C215" s="3" t="s">
        <v>16</v>
      </c>
      <c r="D215" s="18">
        <v>0</v>
      </c>
      <c r="E215" s="18">
        <v>0</v>
      </c>
      <c r="F215" s="18">
        <v>0</v>
      </c>
      <c r="G215" s="22">
        <f>G211+G212+G213+G214</f>
        <v>0</v>
      </c>
      <c r="H215" s="110"/>
      <c r="I215" s="156"/>
      <c r="J215" s="110"/>
      <c r="K215" s="110"/>
    </row>
    <row r="216" spans="1:11" ht="18.75" customHeight="1" x14ac:dyDescent="0.25">
      <c r="A216" s="95" t="s">
        <v>68</v>
      </c>
      <c r="B216" s="101" t="s">
        <v>95</v>
      </c>
      <c r="C216" s="3" t="s">
        <v>13</v>
      </c>
      <c r="D216" s="18">
        <v>0</v>
      </c>
      <c r="E216" s="33">
        <v>0</v>
      </c>
      <c r="F216" s="39">
        <v>0</v>
      </c>
      <c r="G216" s="15">
        <v>0</v>
      </c>
      <c r="H216" s="108" t="s">
        <v>81</v>
      </c>
      <c r="I216" s="154">
        <v>0</v>
      </c>
      <c r="J216" s="108">
        <v>0</v>
      </c>
      <c r="K216" s="108"/>
    </row>
    <row r="217" spans="1:11" ht="15.75" x14ac:dyDescent="0.25">
      <c r="A217" s="96"/>
      <c r="B217" s="102"/>
      <c r="C217" s="3" t="s">
        <v>14</v>
      </c>
      <c r="D217" s="18">
        <v>0</v>
      </c>
      <c r="E217" s="33">
        <v>0</v>
      </c>
      <c r="F217" s="39">
        <v>0</v>
      </c>
      <c r="G217" s="21">
        <v>0</v>
      </c>
      <c r="H217" s="109"/>
      <c r="I217" s="155"/>
      <c r="J217" s="109"/>
      <c r="K217" s="109"/>
    </row>
    <row r="218" spans="1:11" ht="15.75" x14ac:dyDescent="0.25">
      <c r="A218" s="96"/>
      <c r="B218" s="102"/>
      <c r="C218" s="3" t="s">
        <v>17</v>
      </c>
      <c r="D218" s="18">
        <v>0</v>
      </c>
      <c r="E218" s="33">
        <v>0</v>
      </c>
      <c r="F218" s="39">
        <v>0</v>
      </c>
      <c r="G218" s="21">
        <v>0</v>
      </c>
      <c r="H218" s="109"/>
      <c r="I218" s="155"/>
      <c r="J218" s="109"/>
      <c r="K218" s="109"/>
    </row>
    <row r="219" spans="1:11" ht="15.75" x14ac:dyDescent="0.25">
      <c r="A219" s="96"/>
      <c r="B219" s="102"/>
      <c r="C219" s="3" t="s">
        <v>15</v>
      </c>
      <c r="D219" s="18">
        <v>0</v>
      </c>
      <c r="E219" s="33">
        <v>0</v>
      </c>
      <c r="F219" s="39">
        <v>0</v>
      </c>
      <c r="G219" s="21">
        <v>0</v>
      </c>
      <c r="H219" s="109"/>
      <c r="I219" s="155"/>
      <c r="J219" s="109"/>
      <c r="K219" s="109"/>
    </row>
    <row r="220" spans="1:11" ht="15.75" x14ac:dyDescent="0.25">
      <c r="A220" s="97"/>
      <c r="B220" s="103"/>
      <c r="C220" s="3" t="s">
        <v>16</v>
      </c>
      <c r="D220" s="18">
        <v>0</v>
      </c>
      <c r="E220" s="33">
        <v>0</v>
      </c>
      <c r="F220" s="39">
        <v>0</v>
      </c>
      <c r="G220" s="18">
        <f>G216+G217+G218+G219</f>
        <v>0</v>
      </c>
      <c r="H220" s="110"/>
      <c r="I220" s="156"/>
      <c r="J220" s="110"/>
      <c r="K220" s="110"/>
    </row>
    <row r="221" spans="1:11" ht="18" customHeight="1" x14ac:dyDescent="0.25">
      <c r="A221" s="95" t="s">
        <v>69</v>
      </c>
      <c r="B221" s="105" t="s">
        <v>57</v>
      </c>
      <c r="C221" s="3" t="s">
        <v>13</v>
      </c>
      <c r="D221" s="18">
        <f>D226+D231+D236+D241</f>
        <v>0</v>
      </c>
      <c r="E221" s="18">
        <f>E226+E231+E236+E241</f>
        <v>0</v>
      </c>
      <c r="F221" s="39">
        <v>0</v>
      </c>
      <c r="G221" s="13">
        <f>G226+G231+G236+G241</f>
        <v>0</v>
      </c>
      <c r="H221" s="108"/>
      <c r="I221" s="154"/>
      <c r="J221" s="108"/>
      <c r="K221" s="108"/>
    </row>
    <row r="222" spans="1:11" ht="15.75" x14ac:dyDescent="0.25">
      <c r="A222" s="96"/>
      <c r="B222" s="106"/>
      <c r="C222" s="3" t="s">
        <v>14</v>
      </c>
      <c r="D222" s="18">
        <f t="shared" ref="D222:E222" si="14">D227+D232+D237+D242</f>
        <v>0</v>
      </c>
      <c r="E222" s="18">
        <f t="shared" si="14"/>
        <v>0</v>
      </c>
      <c r="F222" s="39">
        <v>0</v>
      </c>
      <c r="G222" s="21">
        <v>0</v>
      </c>
      <c r="H222" s="109"/>
      <c r="I222" s="155"/>
      <c r="J222" s="109"/>
      <c r="K222" s="109"/>
    </row>
    <row r="223" spans="1:11" ht="15.75" x14ac:dyDescent="0.25">
      <c r="A223" s="96"/>
      <c r="B223" s="106"/>
      <c r="C223" s="3" t="s">
        <v>17</v>
      </c>
      <c r="D223" s="18">
        <f t="shared" ref="D223:E223" si="15">D228+D233+D238+D243</f>
        <v>0</v>
      </c>
      <c r="E223" s="18">
        <f t="shared" si="15"/>
        <v>0</v>
      </c>
      <c r="F223" s="39">
        <v>0</v>
      </c>
      <c r="G223" s="21">
        <v>0</v>
      </c>
      <c r="H223" s="109"/>
      <c r="I223" s="155"/>
      <c r="J223" s="109"/>
      <c r="K223" s="109"/>
    </row>
    <row r="224" spans="1:11" ht="15.75" x14ac:dyDescent="0.25">
      <c r="A224" s="96"/>
      <c r="B224" s="106"/>
      <c r="C224" s="3" t="s">
        <v>15</v>
      </c>
      <c r="D224" s="18">
        <f t="shared" ref="D224:E224" si="16">D229+D234+D239+D244</f>
        <v>0</v>
      </c>
      <c r="E224" s="18">
        <f t="shared" si="16"/>
        <v>0</v>
      </c>
      <c r="F224" s="39">
        <v>0</v>
      </c>
      <c r="G224" s="21">
        <v>0</v>
      </c>
      <c r="H224" s="109"/>
      <c r="I224" s="155"/>
      <c r="J224" s="109"/>
      <c r="K224" s="109"/>
    </row>
    <row r="225" spans="1:11" ht="15.75" x14ac:dyDescent="0.25">
      <c r="A225" s="97"/>
      <c r="B225" s="107"/>
      <c r="C225" s="38" t="s">
        <v>16</v>
      </c>
      <c r="D225" s="18">
        <f>D221+D222+D223+D224</f>
        <v>0</v>
      </c>
      <c r="E225" s="18">
        <f>E221+E222+E223+E224</f>
        <v>0</v>
      </c>
      <c r="F225" s="39">
        <v>0</v>
      </c>
      <c r="G225" s="20">
        <f>G221+G222+G223+G224</f>
        <v>0</v>
      </c>
      <c r="H225" s="110"/>
      <c r="I225" s="156"/>
      <c r="J225" s="110"/>
      <c r="K225" s="110"/>
    </row>
    <row r="226" spans="1:11" ht="18.75" customHeight="1" x14ac:dyDescent="0.25">
      <c r="A226" s="95" t="s">
        <v>70</v>
      </c>
      <c r="B226" s="101" t="s">
        <v>96</v>
      </c>
      <c r="C226" s="3" t="s">
        <v>13</v>
      </c>
      <c r="D226" s="18">
        <v>0</v>
      </c>
      <c r="E226" s="33">
        <v>0</v>
      </c>
      <c r="F226" s="39">
        <v>0</v>
      </c>
      <c r="G226" s="13">
        <v>0</v>
      </c>
      <c r="H226" s="108" t="s">
        <v>82</v>
      </c>
      <c r="I226" s="154">
        <v>0</v>
      </c>
      <c r="J226" s="108">
        <v>0</v>
      </c>
      <c r="K226" s="108" t="s">
        <v>142</v>
      </c>
    </row>
    <row r="227" spans="1:11" ht="15.75" x14ac:dyDescent="0.25">
      <c r="A227" s="96"/>
      <c r="B227" s="102"/>
      <c r="C227" s="3" t="s">
        <v>14</v>
      </c>
      <c r="D227" s="18">
        <v>0</v>
      </c>
      <c r="E227" s="33">
        <v>0</v>
      </c>
      <c r="F227" s="39">
        <v>0</v>
      </c>
      <c r="G227" s="23">
        <v>0</v>
      </c>
      <c r="H227" s="109"/>
      <c r="I227" s="155"/>
      <c r="J227" s="109"/>
      <c r="K227" s="109"/>
    </row>
    <row r="228" spans="1:11" ht="15.75" x14ac:dyDescent="0.25">
      <c r="A228" s="96"/>
      <c r="B228" s="102"/>
      <c r="C228" s="3" t="s">
        <v>17</v>
      </c>
      <c r="D228" s="18">
        <v>0</v>
      </c>
      <c r="E228" s="33">
        <v>0</v>
      </c>
      <c r="F228" s="39">
        <v>0</v>
      </c>
      <c r="G228" s="23">
        <v>0</v>
      </c>
      <c r="H228" s="109"/>
      <c r="I228" s="155"/>
      <c r="J228" s="109"/>
      <c r="K228" s="109"/>
    </row>
    <row r="229" spans="1:11" ht="15.75" x14ac:dyDescent="0.25">
      <c r="A229" s="96"/>
      <c r="B229" s="102"/>
      <c r="C229" s="3" t="s">
        <v>15</v>
      </c>
      <c r="D229" s="18">
        <v>0</v>
      </c>
      <c r="E229" s="33">
        <v>0</v>
      </c>
      <c r="F229" s="39">
        <v>0</v>
      </c>
      <c r="G229" s="17">
        <v>0</v>
      </c>
      <c r="H229" s="109"/>
      <c r="I229" s="155"/>
      <c r="J229" s="109"/>
      <c r="K229" s="109"/>
    </row>
    <row r="230" spans="1:11" ht="19.5" customHeight="1" x14ac:dyDescent="0.25">
      <c r="A230" s="97"/>
      <c r="B230" s="103"/>
      <c r="C230" s="3" t="s">
        <v>16</v>
      </c>
      <c r="D230" s="18">
        <v>0</v>
      </c>
      <c r="E230" s="33">
        <v>0</v>
      </c>
      <c r="F230" s="39">
        <v>0</v>
      </c>
      <c r="G230" s="18">
        <f>G226+G227+G228+G229</f>
        <v>0</v>
      </c>
      <c r="H230" s="110"/>
      <c r="I230" s="156"/>
      <c r="J230" s="110"/>
      <c r="K230" s="110"/>
    </row>
    <row r="231" spans="1:11" ht="20.25" customHeight="1" x14ac:dyDescent="0.25">
      <c r="A231" s="108" t="s">
        <v>73</v>
      </c>
      <c r="B231" s="101" t="s">
        <v>94</v>
      </c>
      <c r="C231" s="3" t="s">
        <v>13</v>
      </c>
      <c r="D231" s="18">
        <v>0</v>
      </c>
      <c r="E231" s="33">
        <v>0</v>
      </c>
      <c r="F231" s="39">
        <v>0</v>
      </c>
      <c r="G231" s="13">
        <v>0</v>
      </c>
      <c r="H231" s="108" t="s">
        <v>83</v>
      </c>
      <c r="I231" s="108">
        <v>98.3</v>
      </c>
      <c r="J231" s="108" t="s">
        <v>145</v>
      </c>
      <c r="K231" s="108" t="s">
        <v>143</v>
      </c>
    </row>
    <row r="232" spans="1:11" ht="15.75" x14ac:dyDescent="0.25">
      <c r="A232" s="109"/>
      <c r="B232" s="102"/>
      <c r="C232" s="3" t="s">
        <v>14</v>
      </c>
      <c r="D232" s="18">
        <v>0</v>
      </c>
      <c r="E232" s="33">
        <v>0</v>
      </c>
      <c r="F232" s="39">
        <v>0</v>
      </c>
      <c r="G232" s="21">
        <v>0</v>
      </c>
      <c r="H232" s="109"/>
      <c r="I232" s="109"/>
      <c r="J232" s="109"/>
      <c r="K232" s="109"/>
    </row>
    <row r="233" spans="1:11" ht="15.75" x14ac:dyDescent="0.25">
      <c r="A233" s="109"/>
      <c r="B233" s="102"/>
      <c r="C233" s="3" t="s">
        <v>17</v>
      </c>
      <c r="D233" s="18">
        <v>0</v>
      </c>
      <c r="E233" s="33">
        <v>0</v>
      </c>
      <c r="F233" s="39">
        <v>0</v>
      </c>
      <c r="G233" s="21">
        <v>0</v>
      </c>
      <c r="H233" s="109"/>
      <c r="I233" s="109"/>
      <c r="J233" s="109"/>
      <c r="K233" s="109"/>
    </row>
    <row r="234" spans="1:11" ht="15.75" x14ac:dyDescent="0.25">
      <c r="A234" s="109"/>
      <c r="B234" s="102"/>
      <c r="C234" s="3" t="s">
        <v>15</v>
      </c>
      <c r="D234" s="18">
        <v>0</v>
      </c>
      <c r="E234" s="33">
        <v>0</v>
      </c>
      <c r="F234" s="39">
        <v>0</v>
      </c>
      <c r="G234" s="21">
        <v>0</v>
      </c>
      <c r="H234" s="109"/>
      <c r="I234" s="109"/>
      <c r="J234" s="109"/>
      <c r="K234" s="109"/>
    </row>
    <row r="235" spans="1:11" ht="54.75" customHeight="1" x14ac:dyDescent="0.25">
      <c r="A235" s="110"/>
      <c r="B235" s="103"/>
      <c r="C235" s="3" t="s">
        <v>16</v>
      </c>
      <c r="D235" s="18">
        <v>0</v>
      </c>
      <c r="E235" s="33">
        <v>0</v>
      </c>
      <c r="F235" s="39">
        <v>0</v>
      </c>
      <c r="G235" s="19">
        <f>G231+G232+G233+G234</f>
        <v>0</v>
      </c>
      <c r="H235" s="110"/>
      <c r="I235" s="110"/>
      <c r="J235" s="110"/>
      <c r="K235" s="110"/>
    </row>
    <row r="236" spans="1:11" ht="21" customHeight="1" x14ac:dyDescent="0.25">
      <c r="A236" s="95" t="s">
        <v>74</v>
      </c>
      <c r="B236" s="101" t="s">
        <v>93</v>
      </c>
      <c r="C236" s="3" t="s">
        <v>13</v>
      </c>
      <c r="D236" s="18">
        <v>0</v>
      </c>
      <c r="E236" s="33">
        <v>0</v>
      </c>
      <c r="F236" s="39">
        <v>0</v>
      </c>
      <c r="G236" s="15">
        <v>0</v>
      </c>
      <c r="H236" s="108" t="s">
        <v>84</v>
      </c>
      <c r="I236" s="160">
        <v>0</v>
      </c>
      <c r="J236" s="108">
        <v>0</v>
      </c>
      <c r="K236" s="108" t="s">
        <v>142</v>
      </c>
    </row>
    <row r="237" spans="1:11" ht="15.75" x14ac:dyDescent="0.25">
      <c r="A237" s="96"/>
      <c r="B237" s="102"/>
      <c r="C237" s="3" t="s">
        <v>14</v>
      </c>
      <c r="D237" s="18">
        <v>0</v>
      </c>
      <c r="E237" s="33">
        <v>0</v>
      </c>
      <c r="F237" s="39">
        <v>0</v>
      </c>
      <c r="G237" s="21">
        <v>0</v>
      </c>
      <c r="H237" s="109"/>
      <c r="I237" s="161"/>
      <c r="J237" s="109"/>
      <c r="K237" s="109"/>
    </row>
    <row r="238" spans="1:11" ht="15.75" x14ac:dyDescent="0.25">
      <c r="A238" s="96"/>
      <c r="B238" s="102"/>
      <c r="C238" s="3" t="s">
        <v>17</v>
      </c>
      <c r="D238" s="18">
        <v>0</v>
      </c>
      <c r="E238" s="33">
        <v>0</v>
      </c>
      <c r="F238" s="39">
        <v>0</v>
      </c>
      <c r="G238" s="21">
        <v>0</v>
      </c>
      <c r="H238" s="109"/>
      <c r="I238" s="161"/>
      <c r="J238" s="109"/>
      <c r="K238" s="109"/>
    </row>
    <row r="239" spans="1:11" ht="15.75" x14ac:dyDescent="0.25">
      <c r="A239" s="96"/>
      <c r="B239" s="102"/>
      <c r="C239" s="3" t="s">
        <v>15</v>
      </c>
      <c r="D239" s="18">
        <v>0</v>
      </c>
      <c r="E239" s="33">
        <v>0</v>
      </c>
      <c r="F239" s="39">
        <v>0</v>
      </c>
      <c r="G239" s="21">
        <v>0</v>
      </c>
      <c r="H239" s="109"/>
      <c r="I239" s="161"/>
      <c r="J239" s="109"/>
      <c r="K239" s="109"/>
    </row>
    <row r="240" spans="1:11" ht="15.75" x14ac:dyDescent="0.25">
      <c r="A240" s="97"/>
      <c r="B240" s="103"/>
      <c r="C240" s="3" t="s">
        <v>16</v>
      </c>
      <c r="D240" s="18">
        <v>0</v>
      </c>
      <c r="E240" s="33">
        <v>0</v>
      </c>
      <c r="F240" s="39">
        <v>0</v>
      </c>
      <c r="G240" s="20">
        <f>G236+G237+G238+G239</f>
        <v>0</v>
      </c>
      <c r="H240" s="110"/>
      <c r="I240" s="162"/>
      <c r="J240" s="110"/>
      <c r="K240" s="110"/>
    </row>
    <row r="241" spans="1:11" ht="24" customHeight="1" x14ac:dyDescent="0.25">
      <c r="A241" s="95" t="s">
        <v>75</v>
      </c>
      <c r="B241" s="101" t="s">
        <v>106</v>
      </c>
      <c r="C241" s="3" t="s">
        <v>13</v>
      </c>
      <c r="D241" s="18">
        <v>0</v>
      </c>
      <c r="E241" s="33">
        <v>0</v>
      </c>
      <c r="F241" s="39">
        <v>0</v>
      </c>
      <c r="G241" s="16">
        <v>0</v>
      </c>
      <c r="H241" s="108" t="s">
        <v>147</v>
      </c>
      <c r="I241" s="108">
        <v>101.6</v>
      </c>
      <c r="J241" s="108">
        <v>101</v>
      </c>
      <c r="K241" s="108" t="s">
        <v>144</v>
      </c>
    </row>
    <row r="242" spans="1:11" ht="20.25" customHeight="1" x14ac:dyDescent="0.25">
      <c r="A242" s="96"/>
      <c r="B242" s="102"/>
      <c r="C242" s="3" t="s">
        <v>14</v>
      </c>
      <c r="D242" s="18">
        <v>0</v>
      </c>
      <c r="E242" s="33">
        <v>0</v>
      </c>
      <c r="F242" s="39">
        <v>0</v>
      </c>
      <c r="G242" s="21">
        <v>0</v>
      </c>
      <c r="H242" s="109"/>
      <c r="I242" s="109"/>
      <c r="J242" s="109"/>
      <c r="K242" s="109"/>
    </row>
    <row r="243" spans="1:11" ht="20.25" customHeight="1" x14ac:dyDescent="0.25">
      <c r="A243" s="96"/>
      <c r="B243" s="102"/>
      <c r="C243" s="3" t="s">
        <v>17</v>
      </c>
      <c r="D243" s="18">
        <v>0</v>
      </c>
      <c r="E243" s="33">
        <v>0</v>
      </c>
      <c r="F243" s="39">
        <v>0</v>
      </c>
      <c r="G243" s="21">
        <v>0</v>
      </c>
      <c r="H243" s="109"/>
      <c r="I243" s="109"/>
      <c r="J243" s="109"/>
      <c r="K243" s="109"/>
    </row>
    <row r="244" spans="1:11" ht="21" customHeight="1" x14ac:dyDescent="0.25">
      <c r="A244" s="96"/>
      <c r="B244" s="102"/>
      <c r="C244" s="3" t="s">
        <v>15</v>
      </c>
      <c r="D244" s="18">
        <v>0</v>
      </c>
      <c r="E244" s="33">
        <v>0</v>
      </c>
      <c r="F244" s="39">
        <v>0</v>
      </c>
      <c r="G244" s="21">
        <v>0</v>
      </c>
      <c r="H244" s="109"/>
      <c r="I244" s="109"/>
      <c r="J244" s="109"/>
      <c r="K244" s="109"/>
    </row>
    <row r="245" spans="1:11" ht="49.5" customHeight="1" x14ac:dyDescent="0.25">
      <c r="A245" s="97"/>
      <c r="B245" s="103"/>
      <c r="C245" s="3" t="s">
        <v>16</v>
      </c>
      <c r="D245" s="18">
        <v>0</v>
      </c>
      <c r="E245" s="33">
        <v>0</v>
      </c>
      <c r="F245" s="39">
        <v>0</v>
      </c>
      <c r="G245" s="20">
        <f>G241+G242+G243+G244</f>
        <v>0</v>
      </c>
      <c r="H245" s="110"/>
      <c r="I245" s="110"/>
      <c r="J245" s="110"/>
      <c r="K245" s="110"/>
    </row>
    <row r="246" spans="1:11" ht="29.25" customHeight="1" x14ac:dyDescent="0.25">
      <c r="A246" s="32"/>
      <c r="B246" s="36" t="s">
        <v>139</v>
      </c>
      <c r="C246" s="36" t="s">
        <v>16</v>
      </c>
      <c r="D246" s="58">
        <f>D10+D95+D160+D225</f>
        <v>362.99063000000001</v>
      </c>
      <c r="E246" s="58">
        <f>E6+E91</f>
        <v>231.49973</v>
      </c>
      <c r="F246" s="39">
        <v>0</v>
      </c>
      <c r="G246" s="57">
        <f>G6+G91</f>
        <v>227.14089999999999</v>
      </c>
      <c r="H246" s="37"/>
      <c r="I246" s="37"/>
      <c r="J246" s="37"/>
      <c r="K246" s="37"/>
    </row>
    <row r="247" spans="1:11" ht="15.75" x14ac:dyDescent="0.25">
      <c r="A247" s="26"/>
      <c r="B247" s="26"/>
      <c r="C247" s="26"/>
    </row>
  </sheetData>
  <mergeCells count="309">
    <mergeCell ref="J6:J10"/>
    <mergeCell ref="K6:K10"/>
    <mergeCell ref="H241:H245"/>
    <mergeCell ref="I241:I245"/>
    <mergeCell ref="J241:J245"/>
    <mergeCell ref="K241:K245"/>
    <mergeCell ref="H226:H230"/>
    <mergeCell ref="I226:I230"/>
    <mergeCell ref="J226:J230"/>
    <mergeCell ref="K226:K230"/>
    <mergeCell ref="H231:H235"/>
    <mergeCell ref="I231:I235"/>
    <mergeCell ref="J231:J235"/>
    <mergeCell ref="K231:K235"/>
    <mergeCell ref="H236:H240"/>
    <mergeCell ref="I236:I240"/>
    <mergeCell ref="J236:J240"/>
    <mergeCell ref="K236:K240"/>
    <mergeCell ref="H211:H215"/>
    <mergeCell ref="I211:I215"/>
    <mergeCell ref="J211:J215"/>
    <mergeCell ref="K211:K215"/>
    <mergeCell ref="H216:H220"/>
    <mergeCell ref="I216:I220"/>
    <mergeCell ref="J216:J220"/>
    <mergeCell ref="K216:K220"/>
    <mergeCell ref="H221:H225"/>
    <mergeCell ref="I221:I225"/>
    <mergeCell ref="J221:J225"/>
    <mergeCell ref="K221:K225"/>
    <mergeCell ref="H196:H200"/>
    <mergeCell ref="I196:I200"/>
    <mergeCell ref="J196:J200"/>
    <mergeCell ref="K196:K200"/>
    <mergeCell ref="H201:H205"/>
    <mergeCell ref="I201:I205"/>
    <mergeCell ref="J201:J205"/>
    <mergeCell ref="K201:K205"/>
    <mergeCell ref="H206:H210"/>
    <mergeCell ref="I206:I210"/>
    <mergeCell ref="J206:J210"/>
    <mergeCell ref="K206:K210"/>
    <mergeCell ref="H186:H190"/>
    <mergeCell ref="I186:I190"/>
    <mergeCell ref="J186:J190"/>
    <mergeCell ref="K186:K190"/>
    <mergeCell ref="H191:H195"/>
    <mergeCell ref="I191:I195"/>
    <mergeCell ref="J191:J195"/>
    <mergeCell ref="K191:K195"/>
    <mergeCell ref="H171:H175"/>
    <mergeCell ref="I171:I175"/>
    <mergeCell ref="J171:J175"/>
    <mergeCell ref="K171:K175"/>
    <mergeCell ref="H176:H180"/>
    <mergeCell ref="I176:I180"/>
    <mergeCell ref="J176:J180"/>
    <mergeCell ref="K176:K180"/>
    <mergeCell ref="H181:H185"/>
    <mergeCell ref="I181:I185"/>
    <mergeCell ref="J181:J185"/>
    <mergeCell ref="K181:K185"/>
    <mergeCell ref="H156:H160"/>
    <mergeCell ref="I156:I160"/>
    <mergeCell ref="J156:J160"/>
    <mergeCell ref="K156:K160"/>
    <mergeCell ref="H161:H165"/>
    <mergeCell ref="I161:I165"/>
    <mergeCell ref="J161:J165"/>
    <mergeCell ref="K161:K165"/>
    <mergeCell ref="H166:H170"/>
    <mergeCell ref="I166:I170"/>
    <mergeCell ref="J166:J170"/>
    <mergeCell ref="K166:K170"/>
    <mergeCell ref="H141:H145"/>
    <mergeCell ref="H146:H150"/>
    <mergeCell ref="H151:H155"/>
    <mergeCell ref="I141:I145"/>
    <mergeCell ref="J141:J145"/>
    <mergeCell ref="K141:K145"/>
    <mergeCell ref="I146:I150"/>
    <mergeCell ref="J146:J150"/>
    <mergeCell ref="K146:K150"/>
    <mergeCell ref="I151:I155"/>
    <mergeCell ref="J151:J155"/>
    <mergeCell ref="K151:K155"/>
    <mergeCell ref="K19:K20"/>
    <mergeCell ref="H97:H98"/>
    <mergeCell ref="I97:I98"/>
    <mergeCell ref="J97:J98"/>
    <mergeCell ref="K97:K98"/>
    <mergeCell ref="H71:H75"/>
    <mergeCell ref="I71:I75"/>
    <mergeCell ref="J71:J75"/>
    <mergeCell ref="K71:K75"/>
    <mergeCell ref="J56:J60"/>
    <mergeCell ref="K56:K60"/>
    <mergeCell ref="A46:A50"/>
    <mergeCell ref="B46:B50"/>
    <mergeCell ref="H46:H50"/>
    <mergeCell ref="I46:I50"/>
    <mergeCell ref="J46:J50"/>
    <mergeCell ref="K46:K50"/>
    <mergeCell ref="A136:A140"/>
    <mergeCell ref="B136:B140"/>
    <mergeCell ref="H136:H140"/>
    <mergeCell ref="I136:I140"/>
    <mergeCell ref="J136:J140"/>
    <mergeCell ref="K136:K140"/>
    <mergeCell ref="A131:A135"/>
    <mergeCell ref="B131:B135"/>
    <mergeCell ref="H131:H135"/>
    <mergeCell ref="I131:I135"/>
    <mergeCell ref="J131:J135"/>
    <mergeCell ref="K131:K135"/>
    <mergeCell ref="A126:A130"/>
    <mergeCell ref="B126:B130"/>
    <mergeCell ref="H126:H130"/>
    <mergeCell ref="I126:I130"/>
    <mergeCell ref="J126:J130"/>
    <mergeCell ref="K126:K130"/>
    <mergeCell ref="A121:A125"/>
    <mergeCell ref="B121:B125"/>
    <mergeCell ref="H121:H125"/>
    <mergeCell ref="I121:I125"/>
    <mergeCell ref="J121:J125"/>
    <mergeCell ref="K121:K125"/>
    <mergeCell ref="A116:A120"/>
    <mergeCell ref="B116:B120"/>
    <mergeCell ref="H116:H120"/>
    <mergeCell ref="I116:I120"/>
    <mergeCell ref="J116:J120"/>
    <mergeCell ref="K116:K120"/>
    <mergeCell ref="A111:A115"/>
    <mergeCell ref="B111:B115"/>
    <mergeCell ref="H111:H115"/>
    <mergeCell ref="I111:I115"/>
    <mergeCell ref="J111:J115"/>
    <mergeCell ref="K111:K115"/>
    <mergeCell ref="A106:A110"/>
    <mergeCell ref="B106:B110"/>
    <mergeCell ref="H106:H110"/>
    <mergeCell ref="I106:I110"/>
    <mergeCell ref="J106:J110"/>
    <mergeCell ref="K106:K110"/>
    <mergeCell ref="A101:A105"/>
    <mergeCell ref="B101:B105"/>
    <mergeCell ref="H101:H105"/>
    <mergeCell ref="I101:I105"/>
    <mergeCell ref="J101:J105"/>
    <mergeCell ref="K101:K105"/>
    <mergeCell ref="B96:B100"/>
    <mergeCell ref="A91:A95"/>
    <mergeCell ref="B91:B95"/>
    <mergeCell ref="H91:H95"/>
    <mergeCell ref="I91:I95"/>
    <mergeCell ref="J91:J95"/>
    <mergeCell ref="K91:K95"/>
    <mergeCell ref="A96:A100"/>
    <mergeCell ref="H99:H100"/>
    <mergeCell ref="I99:I100"/>
    <mergeCell ref="J99:J100"/>
    <mergeCell ref="K99:K100"/>
    <mergeCell ref="A51:A55"/>
    <mergeCell ref="B51:B55"/>
    <mergeCell ref="H51:H55"/>
    <mergeCell ref="I51:I55"/>
    <mergeCell ref="J51:J55"/>
    <mergeCell ref="K51:K55"/>
    <mergeCell ref="A61:A65"/>
    <mergeCell ref="B61:B65"/>
    <mergeCell ref="H61:H65"/>
    <mergeCell ref="I61:I65"/>
    <mergeCell ref="J61:J65"/>
    <mergeCell ref="K61:K65"/>
    <mergeCell ref="A56:A60"/>
    <mergeCell ref="B56:B60"/>
    <mergeCell ref="H56:H60"/>
    <mergeCell ref="I56:I60"/>
    <mergeCell ref="A41:A45"/>
    <mergeCell ref="B41:B45"/>
    <mergeCell ref="H41:H45"/>
    <mergeCell ref="I41:I45"/>
    <mergeCell ref="J41:J45"/>
    <mergeCell ref="K41:K45"/>
    <mergeCell ref="A36:A40"/>
    <mergeCell ref="B36:B40"/>
    <mergeCell ref="H36:H40"/>
    <mergeCell ref="I36:I40"/>
    <mergeCell ref="J36:J40"/>
    <mergeCell ref="K36:K40"/>
    <mergeCell ref="K11:K15"/>
    <mergeCell ref="A16:A20"/>
    <mergeCell ref="B16:B20"/>
    <mergeCell ref="J31:J35"/>
    <mergeCell ref="K31:K35"/>
    <mergeCell ref="A26:A30"/>
    <mergeCell ref="B26:B30"/>
    <mergeCell ref="H26:H30"/>
    <mergeCell ref="I26:I30"/>
    <mergeCell ref="J26:J30"/>
    <mergeCell ref="K26:K30"/>
    <mergeCell ref="J11:J15"/>
    <mergeCell ref="A21:A25"/>
    <mergeCell ref="B21:B25"/>
    <mergeCell ref="H21:H25"/>
    <mergeCell ref="I21:I25"/>
    <mergeCell ref="J21:J25"/>
    <mergeCell ref="K21:K25"/>
    <mergeCell ref="H16:H17"/>
    <mergeCell ref="J16:J17"/>
    <mergeCell ref="K16:K17"/>
    <mergeCell ref="H19:H20"/>
    <mergeCell ref="I19:I20"/>
    <mergeCell ref="J19:J20"/>
    <mergeCell ref="J1:K1"/>
    <mergeCell ref="A2:K2"/>
    <mergeCell ref="A3:A5"/>
    <mergeCell ref="B3:B5"/>
    <mergeCell ref="C3:C5"/>
    <mergeCell ref="D3:D5"/>
    <mergeCell ref="E3:E5"/>
    <mergeCell ref="F3:F5"/>
    <mergeCell ref="G3:G5"/>
    <mergeCell ref="H3:H5"/>
    <mergeCell ref="I3:K3"/>
    <mergeCell ref="I4:J4"/>
    <mergeCell ref="A1:I1"/>
    <mergeCell ref="A6:A10"/>
    <mergeCell ref="B6:B10"/>
    <mergeCell ref="A11:A15"/>
    <mergeCell ref="B11:B15"/>
    <mergeCell ref="H11:H15"/>
    <mergeCell ref="I11:I15"/>
    <mergeCell ref="A31:A35"/>
    <mergeCell ref="B31:B35"/>
    <mergeCell ref="H31:H35"/>
    <mergeCell ref="I31:I35"/>
    <mergeCell ref="I16:I17"/>
    <mergeCell ref="H6:H10"/>
    <mergeCell ref="I6:I10"/>
    <mergeCell ref="B141:B145"/>
    <mergeCell ref="A141:A145"/>
    <mergeCell ref="B151:B155"/>
    <mergeCell ref="B156:B160"/>
    <mergeCell ref="B161:B165"/>
    <mergeCell ref="B166:B170"/>
    <mergeCell ref="B171:B175"/>
    <mergeCell ref="A156:A160"/>
    <mergeCell ref="A151:A155"/>
    <mergeCell ref="B186:B190"/>
    <mergeCell ref="B191:B195"/>
    <mergeCell ref="B196:B200"/>
    <mergeCell ref="B201:B205"/>
    <mergeCell ref="B206:B210"/>
    <mergeCell ref="B211:B215"/>
    <mergeCell ref="B216:B220"/>
    <mergeCell ref="B146:B150"/>
    <mergeCell ref="A146:A150"/>
    <mergeCell ref="B221:B225"/>
    <mergeCell ref="A241:A245"/>
    <mergeCell ref="A236:A240"/>
    <mergeCell ref="A231:A235"/>
    <mergeCell ref="A181:A185"/>
    <mergeCell ref="A176:A180"/>
    <mergeCell ref="A171:A175"/>
    <mergeCell ref="A166:A170"/>
    <mergeCell ref="A161:A165"/>
    <mergeCell ref="A221:A225"/>
    <mergeCell ref="A226:A230"/>
    <mergeCell ref="A206:A210"/>
    <mergeCell ref="A211:A215"/>
    <mergeCell ref="A216:A220"/>
    <mergeCell ref="A191:A195"/>
    <mergeCell ref="A196:A200"/>
    <mergeCell ref="A201:A205"/>
    <mergeCell ref="A186:A190"/>
    <mergeCell ref="B226:B230"/>
    <mergeCell ref="B231:B235"/>
    <mergeCell ref="B236:B240"/>
    <mergeCell ref="B241:B245"/>
    <mergeCell ref="B176:B180"/>
    <mergeCell ref="B181:B185"/>
    <mergeCell ref="B66:B70"/>
    <mergeCell ref="A66:A70"/>
    <mergeCell ref="H66:H70"/>
    <mergeCell ref="I66:I70"/>
    <mergeCell ref="J66:J70"/>
    <mergeCell ref="K66:K70"/>
    <mergeCell ref="B76:B80"/>
    <mergeCell ref="H76:H80"/>
    <mergeCell ref="I76:I80"/>
    <mergeCell ref="J76:J80"/>
    <mergeCell ref="K76:K80"/>
    <mergeCell ref="A76:A80"/>
    <mergeCell ref="A71:A75"/>
    <mergeCell ref="B71:B75"/>
    <mergeCell ref="B81:B85"/>
    <mergeCell ref="H81:H85"/>
    <mergeCell ref="I81:I85"/>
    <mergeCell ref="J81:J85"/>
    <mergeCell ref="K81:K85"/>
    <mergeCell ref="A81:A85"/>
    <mergeCell ref="B86:B90"/>
    <mergeCell ref="A86:A90"/>
    <mergeCell ref="H86:H90"/>
    <mergeCell ref="I86:I90"/>
    <mergeCell ref="J86:J90"/>
    <mergeCell ref="K86:K90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rowBreaks count="7" manualBreakCount="7">
    <brk id="25" max="16383" man="1"/>
    <brk id="60" max="16383" man="1"/>
    <brk id="90" max="16383" man="1"/>
    <brk id="120" max="16383" man="1"/>
    <brk id="155" max="16383" man="1"/>
    <brk id="190" max="16383" man="1"/>
    <brk id="2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 (2)</vt:lpstr>
      <vt:lpstr>Лист2</vt:lpstr>
      <vt:lpstr>Лист3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Хасбат Б. Махмудова</cp:lastModifiedBy>
  <cp:lastPrinted>2022-03-15T12:19:02Z</cp:lastPrinted>
  <dcterms:created xsi:type="dcterms:W3CDTF">2019-09-25T11:34:55Z</dcterms:created>
  <dcterms:modified xsi:type="dcterms:W3CDTF">2022-03-15T12:19:07Z</dcterms:modified>
</cp:coreProperties>
</file>