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ndaurovamizo\Desktop\Минимальная обеспеченность торговыми площадями\"/>
    </mc:Choice>
  </mc:AlternateContent>
  <bookViews>
    <workbookView xWindow="0" yWindow="0" windowWidth="16380" windowHeight="8190" tabRatio="500"/>
  </bookViews>
  <sheets>
    <sheet name="СТАЦ СУБЪЕКТ" sheetId="1" r:id="rId1"/>
  </sheets>
  <definedNames>
    <definedName name="_xlnm._FilterDatabase" localSheetId="0">'СТАЦ СУБЪЕКТ'!$A$15:$T$66</definedName>
    <definedName name="Print_Area_0_0" localSheetId="0">'СТАЦ СУБЪЕКТ'!$A$1:$P$28</definedName>
    <definedName name="_xlnm.Print_Area" localSheetId="0">'СТАЦ СУБЪЕКТ'!$A$1:$P$68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67" i="1" l="1"/>
  <c r="H9" i="1" s="1"/>
  <c r="K9" i="1" s="1"/>
  <c r="K66" i="1"/>
  <c r="J66" i="1"/>
  <c r="I66" i="1"/>
  <c r="F66" i="1"/>
  <c r="C66" i="1"/>
  <c r="K65" i="1"/>
  <c r="J65" i="1"/>
  <c r="F65" i="1"/>
  <c r="I65" i="1" s="1"/>
  <c r="C65" i="1"/>
  <c r="K64" i="1"/>
  <c r="J64" i="1"/>
  <c r="F64" i="1"/>
  <c r="C64" i="1"/>
  <c r="I64" i="1" s="1"/>
  <c r="K63" i="1"/>
  <c r="J63" i="1"/>
  <c r="I63" i="1"/>
  <c r="F63" i="1"/>
  <c r="C63" i="1"/>
  <c r="K62" i="1"/>
  <c r="J62" i="1"/>
  <c r="F62" i="1"/>
  <c r="I62" i="1" s="1"/>
  <c r="C62" i="1"/>
  <c r="K61" i="1"/>
  <c r="J61" i="1"/>
  <c r="F61" i="1"/>
  <c r="I61" i="1" s="1"/>
  <c r="C61" i="1"/>
  <c r="K60" i="1"/>
  <c r="J60" i="1"/>
  <c r="I60" i="1"/>
  <c r="F60" i="1"/>
  <c r="C60" i="1"/>
  <c r="K59" i="1"/>
  <c r="J59" i="1"/>
  <c r="F59" i="1"/>
  <c r="I59" i="1" s="1"/>
  <c r="C59" i="1"/>
  <c r="K58" i="1"/>
  <c r="J58" i="1"/>
  <c r="F58" i="1"/>
  <c r="C58" i="1"/>
  <c r="I58" i="1" s="1"/>
  <c r="K57" i="1"/>
  <c r="J57" i="1"/>
  <c r="I57" i="1"/>
  <c r="F57" i="1"/>
  <c r="C57" i="1"/>
  <c r="K56" i="1"/>
  <c r="J56" i="1"/>
  <c r="C56" i="1"/>
  <c r="I56" i="1" s="1"/>
  <c r="K55" i="1"/>
  <c r="J55" i="1"/>
  <c r="I55" i="1"/>
  <c r="F55" i="1"/>
  <c r="C55" i="1"/>
  <c r="K54" i="1"/>
  <c r="J54" i="1"/>
  <c r="F54" i="1"/>
  <c r="I54" i="1" s="1"/>
  <c r="C54" i="1"/>
  <c r="K53" i="1"/>
  <c r="J53" i="1"/>
  <c r="F53" i="1"/>
  <c r="C53" i="1"/>
  <c r="I53" i="1" s="1"/>
  <c r="K52" i="1"/>
  <c r="J52" i="1"/>
  <c r="I52" i="1"/>
  <c r="F52" i="1"/>
  <c r="C52" i="1"/>
  <c r="K51" i="1"/>
  <c r="J51" i="1"/>
  <c r="F51" i="1"/>
  <c r="I51" i="1" s="1"/>
  <c r="C51" i="1"/>
  <c r="K50" i="1"/>
  <c r="J50" i="1"/>
  <c r="F50" i="1"/>
  <c r="I50" i="1" s="1"/>
  <c r="C50" i="1"/>
  <c r="K49" i="1"/>
  <c r="J49" i="1"/>
  <c r="I49" i="1"/>
  <c r="F49" i="1"/>
  <c r="C49" i="1"/>
  <c r="K48" i="1"/>
  <c r="J48" i="1"/>
  <c r="F48" i="1"/>
  <c r="I48" i="1" s="1"/>
  <c r="C48" i="1"/>
  <c r="K47" i="1"/>
  <c r="J47" i="1"/>
  <c r="F47" i="1"/>
  <c r="C47" i="1"/>
  <c r="I47" i="1" s="1"/>
  <c r="K46" i="1"/>
  <c r="J46" i="1"/>
  <c r="I46" i="1"/>
  <c r="F46" i="1"/>
  <c r="C46" i="1"/>
  <c r="K45" i="1"/>
  <c r="J45" i="1"/>
  <c r="I45" i="1"/>
  <c r="K44" i="1"/>
  <c r="J44" i="1"/>
  <c r="F44" i="1"/>
  <c r="I44" i="1" s="1"/>
  <c r="C44" i="1"/>
  <c r="K43" i="1"/>
  <c r="J43" i="1"/>
  <c r="F43" i="1"/>
  <c r="C43" i="1"/>
  <c r="I43" i="1" s="1"/>
  <c r="K42" i="1"/>
  <c r="J42" i="1"/>
  <c r="I42" i="1"/>
  <c r="F42" i="1"/>
  <c r="C42" i="1"/>
  <c r="K41" i="1"/>
  <c r="J41" i="1"/>
  <c r="F41" i="1"/>
  <c r="I41" i="1" s="1"/>
  <c r="C41" i="1"/>
  <c r="K40" i="1"/>
  <c r="J40" i="1"/>
  <c r="F40" i="1"/>
  <c r="I40" i="1" s="1"/>
  <c r="C40" i="1"/>
  <c r="K39" i="1"/>
  <c r="J39" i="1"/>
  <c r="I39" i="1"/>
  <c r="F39" i="1"/>
  <c r="C39" i="1"/>
  <c r="K38" i="1"/>
  <c r="J38" i="1"/>
  <c r="F38" i="1"/>
  <c r="I38" i="1" s="1"/>
  <c r="C38" i="1"/>
  <c r="K37" i="1"/>
  <c r="J37" i="1"/>
  <c r="F37" i="1"/>
  <c r="C37" i="1"/>
  <c r="I37" i="1" s="1"/>
  <c r="K36" i="1"/>
  <c r="J36" i="1"/>
  <c r="I36" i="1"/>
  <c r="F36" i="1"/>
  <c r="C36" i="1"/>
  <c r="K35" i="1"/>
  <c r="J35" i="1"/>
  <c r="F35" i="1"/>
  <c r="I35" i="1" s="1"/>
  <c r="C35" i="1"/>
  <c r="K34" i="1"/>
  <c r="J34" i="1"/>
  <c r="F34" i="1"/>
  <c r="I34" i="1" s="1"/>
  <c r="C34" i="1"/>
  <c r="K33" i="1"/>
  <c r="J33" i="1"/>
  <c r="I33" i="1"/>
  <c r="F33" i="1"/>
  <c r="C33" i="1"/>
  <c r="K32" i="1"/>
  <c r="J32" i="1"/>
  <c r="F32" i="1"/>
  <c r="I32" i="1" s="1"/>
  <c r="C32" i="1"/>
  <c r="K31" i="1"/>
  <c r="J31" i="1"/>
  <c r="F31" i="1"/>
  <c r="C31" i="1"/>
  <c r="I31" i="1" s="1"/>
  <c r="K30" i="1"/>
  <c r="J30" i="1"/>
  <c r="I30" i="1"/>
  <c r="F30" i="1"/>
  <c r="C30" i="1"/>
  <c r="K29" i="1"/>
  <c r="J29" i="1"/>
  <c r="F29" i="1"/>
  <c r="I29" i="1" s="1"/>
  <c r="C29" i="1"/>
  <c r="K28" i="1"/>
  <c r="J28" i="1"/>
  <c r="F28" i="1"/>
  <c r="I28" i="1" s="1"/>
  <c r="C28" i="1"/>
  <c r="K27" i="1"/>
  <c r="J27" i="1"/>
  <c r="I27" i="1"/>
  <c r="F27" i="1"/>
  <c r="C27" i="1"/>
  <c r="K26" i="1"/>
  <c r="J26" i="1"/>
  <c r="F26" i="1"/>
  <c r="I26" i="1" s="1"/>
  <c r="C26" i="1"/>
  <c r="K25" i="1"/>
  <c r="J25" i="1"/>
  <c r="F25" i="1"/>
  <c r="C25" i="1"/>
  <c r="I25" i="1" s="1"/>
  <c r="K24" i="1"/>
  <c r="J24" i="1"/>
  <c r="I24" i="1"/>
  <c r="F24" i="1"/>
  <c r="C24" i="1"/>
  <c r="K23" i="1"/>
  <c r="J23" i="1"/>
  <c r="F23" i="1"/>
  <c r="I23" i="1" s="1"/>
  <c r="C23" i="1"/>
  <c r="K22" i="1"/>
  <c r="J22" i="1"/>
  <c r="F22" i="1"/>
  <c r="I22" i="1" s="1"/>
  <c r="C22" i="1"/>
  <c r="K21" i="1"/>
  <c r="J21" i="1"/>
  <c r="I21" i="1"/>
  <c r="F21" i="1"/>
  <c r="C21" i="1"/>
  <c r="K20" i="1"/>
  <c r="J20" i="1"/>
  <c r="F20" i="1"/>
  <c r="I20" i="1" s="1"/>
  <c r="C20" i="1"/>
  <c r="K19" i="1"/>
  <c r="J19" i="1"/>
  <c r="F19" i="1"/>
  <c r="C19" i="1"/>
  <c r="I19" i="1" s="1"/>
  <c r="K18" i="1"/>
  <c r="J18" i="1"/>
  <c r="I18" i="1"/>
  <c r="F18" i="1"/>
  <c r="C18" i="1"/>
  <c r="K17" i="1"/>
  <c r="J17" i="1"/>
  <c r="F17" i="1"/>
  <c r="I17" i="1" s="1"/>
  <c r="C17" i="1"/>
  <c r="K16" i="1"/>
  <c r="J16" i="1"/>
  <c r="F16" i="1"/>
  <c r="I16" i="1" s="1"/>
  <c r="C16" i="1"/>
  <c r="P10" i="1"/>
  <c r="P9" i="1"/>
  <c r="C9" i="1"/>
  <c r="P8" i="1"/>
  <c r="G9" i="1" l="1"/>
  <c r="J9" i="1" l="1"/>
  <c r="F9" i="1"/>
  <c r="I9" i="1" s="1"/>
</calcChain>
</file>

<file path=xl/sharedStrings.xml><?xml version="1.0" encoding="utf-8"?>
<sst xmlns="http://schemas.openxmlformats.org/spreadsheetml/2006/main" count="141" uniqueCount="122">
  <si>
    <t xml:space="preserve">        1. Стационарные торговые объекты. </t>
  </si>
  <si>
    <r>
      <rPr>
        <b/>
        <sz val="12"/>
        <color rgb="FF000000"/>
        <rFont val="Times New Roman"/>
        <family val="1"/>
        <charset val="204"/>
      </rPr>
      <t>Обеспеченность населения площадью торговых объектов</t>
    </r>
    <r>
      <rPr>
        <sz val="12"/>
        <color rgb="FF000000"/>
        <rFont val="Times New Roman"/>
        <family val="1"/>
        <charset val="204"/>
      </rPr>
      <t xml:space="preserve"> (постановление Правительства РФ от 09.04.2016 № 291 "Об утверждении Правил установления субъектами Российской Федерации нормативов минимальной обеспеченности населения площадью торговых объектов и методики расчета нормативов минимальной обеспеченности населения площадью торговых объектов, а также о признании утратившим силу постановления Правительства Российской Федерации от 24 сентября 2010 г. № 754"(в ред. постановления Правительства РФ от 6 сентября 2016г.№885),  ПРИЛОЖЕНИЕ 1)</t>
    </r>
  </si>
  <si>
    <t>Республика Дагестан</t>
  </si>
  <si>
    <t>(наименование субъекта Российской Федерации)</t>
  </si>
  <si>
    <t xml:space="preserve"> Норматив минимальной обеспеченности населения субъекта РФ площадью стационарных торговых объектов (кв. м на 1000 человек)</t>
  </si>
  <si>
    <t>Фактическая обеспеченность населения субъекта РФ площадью стационарных торговых объектов  (кв. м на 1000 человек)</t>
  </si>
  <si>
    <t>Уровень выполнения норматива в субъекте РФ  (%)</t>
  </si>
  <si>
    <t>Количество МО  ВСЕГО</t>
  </si>
  <si>
    <t>Количество МО, в которых достигнут  норматив</t>
  </si>
  <si>
    <t>Уровень обеспеченности населения Республики Дагестан площадью стационарных торговых объектов, %</t>
  </si>
  <si>
    <t>Суммарный норматив</t>
  </si>
  <si>
    <t>Продовольственные товары</t>
  </si>
  <si>
    <t>Непродовольственные товары</t>
  </si>
  <si>
    <t>Суммарный показатель</t>
  </si>
  <si>
    <t xml:space="preserve">Муниципальное образование </t>
  </si>
  <si>
    <t>Норматив минимальной обеспеченности населения МО площадью стационарных торговых объектов, (кв. м на 1000 человек)</t>
  </si>
  <si>
    <t>Фактическая обеспеченность населения МО площадью стационарных торговых объектов, (кв. м на 1000 человек)</t>
  </si>
  <si>
    <t>Уровень выполнения норматива в МО    (%)</t>
  </si>
  <si>
    <t xml:space="preserve">Численность населения </t>
  </si>
  <si>
    <t>1.</t>
  </si>
  <si>
    <t>Агульский район</t>
  </si>
  <si>
    <t>2.</t>
  </si>
  <si>
    <t>Акушинский район</t>
  </si>
  <si>
    <t>3.</t>
  </si>
  <si>
    <t>Ахвахский район</t>
  </si>
  <si>
    <t>4.</t>
  </si>
  <si>
    <t>Ахтынский район</t>
  </si>
  <si>
    <t>5.</t>
  </si>
  <si>
    <t>Бабаюртовский район</t>
  </si>
  <si>
    <t>6.</t>
  </si>
  <si>
    <t>Ботлихский район</t>
  </si>
  <si>
    <t>7.</t>
  </si>
  <si>
    <t>Буйнакский район</t>
  </si>
  <si>
    <t>8.</t>
  </si>
  <si>
    <t>Гергебельский район</t>
  </si>
  <si>
    <t>9.</t>
  </si>
  <si>
    <t>Гумбетовский район</t>
  </si>
  <si>
    <t>10.</t>
  </si>
  <si>
    <t>Гунибский район</t>
  </si>
  <si>
    <t>11.</t>
  </si>
  <si>
    <t>Дахадаевский район</t>
  </si>
  <si>
    <t>12.</t>
  </si>
  <si>
    <t>Дербентский район</t>
  </si>
  <si>
    <t>13.</t>
  </si>
  <si>
    <t>Докузпаринский район</t>
  </si>
  <si>
    <t>14.</t>
  </si>
  <si>
    <t>Казбековский район</t>
  </si>
  <si>
    <t>15.</t>
  </si>
  <si>
    <t>Кайтакский район</t>
  </si>
  <si>
    <t>16.</t>
  </si>
  <si>
    <t>Карабудахкентский район</t>
  </si>
  <si>
    <t>17.</t>
  </si>
  <si>
    <t>Каякентский район</t>
  </si>
  <si>
    <t>18.</t>
  </si>
  <si>
    <t>Кизилюртовский район</t>
  </si>
  <si>
    <t>19.</t>
  </si>
  <si>
    <t>Кизлярский район</t>
  </si>
  <si>
    <t>20.</t>
  </si>
  <si>
    <t>Кулинский район</t>
  </si>
  <si>
    <t>21.</t>
  </si>
  <si>
    <t>Кумторкалинский район</t>
  </si>
  <si>
    <t>22.</t>
  </si>
  <si>
    <t>Курахский район</t>
  </si>
  <si>
    <t>23.</t>
  </si>
  <si>
    <t>Лакский район</t>
  </si>
  <si>
    <t>24.</t>
  </si>
  <si>
    <t>Левашинский район</t>
  </si>
  <si>
    <t>25.</t>
  </si>
  <si>
    <t>Магарамкентский район</t>
  </si>
  <si>
    <t>26.</t>
  </si>
  <si>
    <t>Новолакский район</t>
  </si>
  <si>
    <t>27.</t>
  </si>
  <si>
    <t>Ногайский район</t>
  </si>
  <si>
    <t>28.</t>
  </si>
  <si>
    <t>Рутульский район</t>
  </si>
  <si>
    <t>29.</t>
  </si>
  <si>
    <t>Сергокалинский район</t>
  </si>
  <si>
    <t>30.</t>
  </si>
  <si>
    <t>Сулейман-Стальский район</t>
  </si>
  <si>
    <t>31.</t>
  </si>
  <si>
    <t>Табасаранский район</t>
  </si>
  <si>
    <t>32.</t>
  </si>
  <si>
    <t>Тарумовский район</t>
  </si>
  <si>
    <t>33.</t>
  </si>
  <si>
    <t>Тляратинский район</t>
  </si>
  <si>
    <t>34.</t>
  </si>
  <si>
    <t>Унцукульский район</t>
  </si>
  <si>
    <t>35.</t>
  </si>
  <si>
    <t>Хасавюртовский район</t>
  </si>
  <si>
    <t>36.</t>
  </si>
  <si>
    <t>Хивский район</t>
  </si>
  <si>
    <t>37.</t>
  </si>
  <si>
    <t>Хунзахский район</t>
  </si>
  <si>
    <t>38.</t>
  </si>
  <si>
    <t>Цумадинский район</t>
  </si>
  <si>
    <t>39.</t>
  </si>
  <si>
    <t>Цунтинский район</t>
  </si>
  <si>
    <t>40.</t>
  </si>
  <si>
    <t>Чародинский район</t>
  </si>
  <si>
    <t>41.</t>
  </si>
  <si>
    <t>Шамильский район</t>
  </si>
  <si>
    <t>42.</t>
  </si>
  <si>
    <t xml:space="preserve">г. Махачкала </t>
  </si>
  <si>
    <t>43.</t>
  </si>
  <si>
    <t xml:space="preserve">г. Буйнакск </t>
  </si>
  <si>
    <t>44.</t>
  </si>
  <si>
    <t>г. Дагестанские Огни</t>
  </si>
  <si>
    <t>45.</t>
  </si>
  <si>
    <t xml:space="preserve">Г .Дербент </t>
  </si>
  <si>
    <t>46.</t>
  </si>
  <si>
    <t>г. Избербаш</t>
  </si>
  <si>
    <t>47.</t>
  </si>
  <si>
    <t xml:space="preserve">г. Каспийск </t>
  </si>
  <si>
    <t>48.</t>
  </si>
  <si>
    <t>г. Кизилюрт</t>
  </si>
  <si>
    <t>49.</t>
  </si>
  <si>
    <t>г. Кизляр</t>
  </si>
  <si>
    <t>50.</t>
  </si>
  <si>
    <t xml:space="preserve">г. Хасавюрт </t>
  </si>
  <si>
    <t>51.</t>
  </si>
  <si>
    <t>г. Южно - Сухокумск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</si>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</sst>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1"/>
    </font>
    <font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i/>
      <sz val="11"/>
      <color rgb="FF000000"/>
      <name val="Times New Roman"/>
      <family val="1"/>
      <charset val="204"/>
    </font>
    <font>
      <b/>
      <i/>
      <sz val="13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  <font>
      <i/>
      <sz val="10"/>
      <color rgb="FF000000"/>
      <name val="Times New Roman"/>
      <family val="1"/>
      <charset val="1"/>
    </font>
    <font>
      <sz val="8"/>
      <name val="Times New Roman"/>
      <family val="1"/>
      <charset val="1"/>
    </font>
    <font>
      <b/>
      <sz val="8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E0EFD4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2" fontId="19" fillId="2" borderId="3" xfId="0" applyNumberFormat="1" applyFont="1" applyFill="1" applyBorder="1" applyAlignment="1">
      <alignment horizontal="center" vertical="center" wrapText="1"/>
    </xf>
    <xf numFmtId="164" fontId="19" fillId="2" borderId="3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64" fontId="21" fillId="0" borderId="0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vertical="center" wrapText="1"/>
    </xf>
    <xf numFmtId="164" fontId="23" fillId="2" borderId="3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3" fillId="2" borderId="3" xfId="0" applyFont="1" applyFill="1" applyBorder="1" applyAlignment="1">
      <alignment vertical="center"/>
    </xf>
    <xf numFmtId="164" fontId="23" fillId="2" borderId="3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23" fillId="2" borderId="0" xfId="0" applyFont="1" applyFill="1"/>
    <xf numFmtId="0" fontId="23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4" fillId="0" borderId="0" xfId="0" applyFont="1" applyFill="1"/>
    <xf numFmtId="164" fontId="2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" fontId="25" fillId="0" borderId="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1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0EFD4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I69"/>
  <sheetViews>
    <sheetView tabSelected="1" view="pageBreakPreview" zoomScaleNormal="75" workbookViewId="0">
      <selection activeCell="O22" sqref="O22"/>
    </sheetView>
  </sheetViews>
  <sheetFormatPr defaultRowHeight="15" x14ac:dyDescent="0.25"/>
  <cols>
    <col min="1" max="1" width="4.7109375" style="1" customWidth="1"/>
    <col min="2" max="2" width="27.28515625" style="1" customWidth="1"/>
    <col min="3" max="3" width="13.140625" style="1" customWidth="1"/>
    <col min="4" max="5" width="14.28515625" style="1" customWidth="1"/>
    <col min="6" max="6" width="13.5703125" style="1" customWidth="1"/>
    <col min="7" max="8" width="14.28515625" style="1" customWidth="1"/>
    <col min="9" max="9" width="13.140625" style="1" customWidth="1"/>
    <col min="10" max="11" width="14.28515625" style="1" customWidth="1"/>
    <col min="12" max="12" width="0.7109375" style="1" customWidth="1"/>
    <col min="13" max="13" width="12.85546875" style="1" customWidth="1"/>
    <col min="14" max="15" width="12.5703125" style="1" customWidth="1"/>
    <col min="16" max="16" width="13.5703125" style="1" customWidth="1"/>
    <col min="17" max="1023" width="9.140625" style="1" customWidth="1"/>
    <col min="1024" max="1025" width="9.140625" customWidth="1"/>
  </cols>
  <sheetData>
    <row r="1" spans="1:20" ht="32.2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2"/>
      <c r="K1" s="2"/>
      <c r="L1" s="2"/>
      <c r="M1" s="3"/>
      <c r="N1" s="3"/>
    </row>
    <row r="2" spans="1:20" ht="72.75" customHeight="1" x14ac:dyDescent="0.25">
      <c r="A2" s="3"/>
      <c r="B2" s="49" t="s">
        <v>1</v>
      </c>
      <c r="C2" s="49"/>
      <c r="D2" s="49"/>
      <c r="E2" s="49"/>
      <c r="F2" s="49"/>
      <c r="G2" s="49"/>
      <c r="H2" s="49"/>
      <c r="I2" s="49"/>
      <c r="J2" s="4"/>
      <c r="K2" s="4"/>
      <c r="L2" s="4"/>
      <c r="M2" s="3"/>
      <c r="N2" s="3"/>
    </row>
    <row r="3" spans="1:20" ht="24" customHeight="1" x14ac:dyDescent="0.25">
      <c r="A3" s="3"/>
      <c r="B3" s="3"/>
      <c r="C3" s="50" t="s">
        <v>2</v>
      </c>
      <c r="D3" s="50"/>
      <c r="E3" s="50"/>
      <c r="F3" s="50"/>
      <c r="G3" s="50"/>
      <c r="H3" s="50"/>
      <c r="I3" s="50"/>
      <c r="J3" s="50"/>
      <c r="K3" s="50"/>
      <c r="L3" s="4"/>
      <c r="M3" s="51" t="s">
        <v>2</v>
      </c>
      <c r="N3" s="51"/>
      <c r="O3" s="51"/>
      <c r="P3" s="51"/>
      <c r="Q3" s="5"/>
      <c r="R3" s="5"/>
      <c r="S3" s="5"/>
      <c r="T3" s="5"/>
    </row>
    <row r="4" spans="1:20" ht="15" customHeight="1" x14ac:dyDescent="0.25">
      <c r="A4" s="3"/>
      <c r="B4" s="3"/>
      <c r="C4" s="52" t="s">
        <v>3</v>
      </c>
      <c r="D4" s="52"/>
      <c r="E4" s="52"/>
      <c r="F4" s="52"/>
      <c r="G4" s="52"/>
      <c r="H4" s="52"/>
      <c r="I4" s="52"/>
      <c r="J4" s="52"/>
      <c r="K4" s="52"/>
      <c r="L4" s="6"/>
      <c r="M4" s="52" t="s">
        <v>3</v>
      </c>
      <c r="N4" s="52"/>
      <c r="O4" s="52"/>
      <c r="P4" s="52"/>
      <c r="Q4" s="7"/>
      <c r="R4" s="7"/>
      <c r="S4" s="7"/>
      <c r="T4" s="7"/>
    </row>
    <row r="5" spans="1:20" ht="6.2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20" ht="6.2" customHeight="1" x14ac:dyDescent="0.25">
      <c r="A6" s="3"/>
      <c r="B6" s="3"/>
      <c r="C6" s="44"/>
      <c r="D6" s="44"/>
      <c r="E6" s="44"/>
      <c r="F6" s="44"/>
      <c r="G6" s="44"/>
      <c r="H6" s="44"/>
      <c r="I6" s="44"/>
      <c r="J6" s="44"/>
      <c r="K6" s="44"/>
      <c r="L6" s="8"/>
      <c r="M6" s="46"/>
      <c r="N6" s="46"/>
      <c r="O6" s="46"/>
      <c r="P6" s="46"/>
    </row>
    <row r="7" spans="1:20" ht="119.45" customHeight="1" x14ac:dyDescent="0.25">
      <c r="A7" s="3"/>
      <c r="B7" s="3"/>
      <c r="C7" s="47" t="s">
        <v>4</v>
      </c>
      <c r="D7" s="47"/>
      <c r="E7" s="47"/>
      <c r="F7" s="47" t="s">
        <v>5</v>
      </c>
      <c r="G7" s="47"/>
      <c r="H7" s="47"/>
      <c r="I7" s="47" t="s">
        <v>6</v>
      </c>
      <c r="J7" s="47"/>
      <c r="K7" s="47"/>
      <c r="L7" s="9"/>
      <c r="M7" s="10"/>
      <c r="N7" s="11" t="s">
        <v>7</v>
      </c>
      <c r="O7" s="12" t="s">
        <v>8</v>
      </c>
      <c r="P7" s="12" t="s">
        <v>9</v>
      </c>
    </row>
    <row r="8" spans="1:20" ht="50.25" customHeight="1" x14ac:dyDescent="0.25">
      <c r="A8" s="3"/>
      <c r="B8" s="3"/>
      <c r="C8" s="13" t="s">
        <v>10</v>
      </c>
      <c r="D8" s="13" t="s">
        <v>11</v>
      </c>
      <c r="E8" s="13" t="s">
        <v>12</v>
      </c>
      <c r="F8" s="13" t="s">
        <v>13</v>
      </c>
      <c r="G8" s="13" t="s">
        <v>11</v>
      </c>
      <c r="H8" s="13" t="s">
        <v>12</v>
      </c>
      <c r="I8" s="13" t="s">
        <v>13</v>
      </c>
      <c r="J8" s="13" t="s">
        <v>11</v>
      </c>
      <c r="K8" s="13" t="s">
        <v>12</v>
      </c>
      <c r="L8" s="9"/>
      <c r="M8" s="13" t="s">
        <v>10</v>
      </c>
      <c r="N8" s="14">
        <v>51</v>
      </c>
      <c r="O8" s="15">
        <v>19</v>
      </c>
      <c r="P8" s="16">
        <f>O8*100/N8</f>
        <v>37.254901960784316</v>
      </c>
    </row>
    <row r="9" spans="1:20" ht="48" customHeight="1" x14ac:dyDescent="0.25">
      <c r="A9" s="3"/>
      <c r="B9" s="3"/>
      <c r="C9" s="17">
        <f>D9+E9</f>
        <v>438.70000000000005</v>
      </c>
      <c r="D9" s="17">
        <v>154.4</v>
      </c>
      <c r="E9" s="17">
        <v>284.3</v>
      </c>
      <c r="F9" s="18">
        <f>G9+H9</f>
        <v>430.53111942892212</v>
      </c>
      <c r="G9" s="18">
        <f>(G16*N16+G17*N17+G18*N18+G19*N19+G20*N20+G21*N21+G22*N22+G23*N23+G24*N24+G25*N25+G26*N26+G27*N27+G28*N28+G29*N29+G30*N30+G31*N31+G32*N32+G33*N33+G34*N34+G35*N35+G36*N36+G37*N37+G38*N38+G39*N39+G40*N40+G41*N41+G42*N42+G43*N43+G44*N44+G45*N45+G46*N46+G47*N47+G48*N48+G49*N49+G50*N50+G51*N51+G52*N52+G53*N53+G54*N54+G55*N55+G56*N56+G57*N57+G58*N58+G59*N59+G60*N60+G61*N61+G62*N62+G63*N63+G64*N64+G65*N65+G66*N66)/N67</f>
        <v>168.70482665736441</v>
      </c>
      <c r="H9" s="18">
        <f>(H16*N16+H17*N17+H18*N18+H19*N19+H20*N20+H21*N21+H22*N22+H23*N23+H24*N24+H25*N25+H26*N26+H27*N27+H28*N28+H29*N29+H30*N30+H31*N31+H32*N32+H33*N33+H34*N34+H35*N35+H36*N36+H37*N37+H38*N38+H39*N39+H40*N40+H41*N41+H42*N42+H43*N43+H44*N44+H45*N45+H46*N46+H47*N47+H48*N48+H49*N49+H50*N50+H51*N51+H52*N52+H53*N53+H54*N54+H55*N55+H56*N56+H57*N57+H58*N58+H59*N59+H60*N60+H61*N61+H62*N62+H63*N63+H64*N64+H65*N65+H66*N66)/N67</f>
        <v>261.82629277155769</v>
      </c>
      <c r="I9" s="19">
        <f>F9*100/C9</f>
        <v>98.13793467721041</v>
      </c>
      <c r="J9" s="19">
        <f>G9*100/D9</f>
        <v>109.26478410451061</v>
      </c>
      <c r="K9" s="19">
        <f>H9*100/E9</f>
        <v>92.095073081800095</v>
      </c>
      <c r="L9" s="20"/>
      <c r="M9" s="13" t="s">
        <v>11</v>
      </c>
      <c r="N9" s="14">
        <v>51</v>
      </c>
      <c r="O9" s="15">
        <v>26</v>
      </c>
      <c r="P9" s="16">
        <f>O9*100/N9</f>
        <v>50.980392156862742</v>
      </c>
    </row>
    <row r="10" spans="1:20" ht="47.2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20"/>
      <c r="M10" s="13" t="s">
        <v>12</v>
      </c>
      <c r="N10" s="14">
        <v>51</v>
      </c>
      <c r="O10" s="15">
        <v>18</v>
      </c>
      <c r="P10" s="16">
        <f>O10*100/N10</f>
        <v>35.294117647058826</v>
      </c>
    </row>
    <row r="11" spans="1:20" ht="8.1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20"/>
      <c r="M11" s="8"/>
      <c r="N11" s="21"/>
      <c r="O11" s="22"/>
      <c r="P11" s="23"/>
    </row>
    <row r="12" spans="1:20" ht="16.5" customHeight="1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20"/>
      <c r="M12" s="24"/>
      <c r="N12" s="8"/>
      <c r="O12" s="25"/>
      <c r="P12" s="26"/>
    </row>
    <row r="13" spans="1:20" ht="9.6" customHeight="1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8"/>
      <c r="M13" s="3"/>
      <c r="N13" s="3"/>
    </row>
    <row r="14" spans="1:20" ht="59.25" customHeight="1" x14ac:dyDescent="0.25">
      <c r="A14" s="45"/>
      <c r="B14" s="45" t="s">
        <v>14</v>
      </c>
      <c r="C14" s="45" t="s">
        <v>15</v>
      </c>
      <c r="D14" s="45"/>
      <c r="E14" s="45"/>
      <c r="F14" s="45" t="s">
        <v>16</v>
      </c>
      <c r="G14" s="45"/>
      <c r="H14" s="45"/>
      <c r="I14" s="45" t="s">
        <v>17</v>
      </c>
      <c r="J14" s="45"/>
      <c r="K14" s="45"/>
      <c r="L14" s="27"/>
      <c r="M14" s="3"/>
      <c r="N14" s="3"/>
    </row>
    <row r="15" spans="1:20" ht="68.45" customHeight="1" x14ac:dyDescent="0.25">
      <c r="A15" s="45"/>
      <c r="B15" s="45"/>
      <c r="C15" s="11" t="s">
        <v>10</v>
      </c>
      <c r="D15" s="11" t="s">
        <v>11</v>
      </c>
      <c r="E15" s="11" t="s">
        <v>12</v>
      </c>
      <c r="F15" s="11" t="s">
        <v>10</v>
      </c>
      <c r="G15" s="11" t="s">
        <v>11</v>
      </c>
      <c r="H15" s="11" t="s">
        <v>12</v>
      </c>
      <c r="I15" s="11" t="s">
        <v>10</v>
      </c>
      <c r="J15" s="11" t="s">
        <v>11</v>
      </c>
      <c r="K15" s="11" t="s">
        <v>12</v>
      </c>
      <c r="L15" s="28"/>
      <c r="M15" s="53"/>
      <c r="N15" s="54" t="s">
        <v>18</v>
      </c>
    </row>
    <row r="16" spans="1:20" ht="19.899999999999999" customHeight="1" x14ac:dyDescent="0.25">
      <c r="A16" s="29" t="s">
        <v>19</v>
      </c>
      <c r="B16" s="30" t="s">
        <v>20</v>
      </c>
      <c r="C16" s="31">
        <f t="shared" ref="C16:C44" si="0">D16+E16</f>
        <v>245.6</v>
      </c>
      <c r="D16" s="31">
        <v>86.5</v>
      </c>
      <c r="E16" s="31">
        <v>159.1</v>
      </c>
      <c r="F16" s="31">
        <f t="shared" ref="F16:F44" si="1">G16+H16</f>
        <v>130.69999999999999</v>
      </c>
      <c r="G16" s="31">
        <v>65.3</v>
      </c>
      <c r="H16" s="31">
        <v>65.400000000000006</v>
      </c>
      <c r="I16" s="31">
        <f t="shared" ref="I16:I47" si="2">F16*100/C16</f>
        <v>53.216612377850154</v>
      </c>
      <c r="J16" s="31">
        <f t="shared" ref="J16:J47" si="3">G16*100/D16</f>
        <v>75.49132947976878</v>
      </c>
      <c r="K16" s="31">
        <f t="shared" ref="K16:K47" si="4">H16*100/E16</f>
        <v>41.106222501571345</v>
      </c>
      <c r="L16" s="32"/>
      <c r="M16" s="9"/>
      <c r="N16" s="55">
        <v>10209</v>
      </c>
    </row>
    <row r="17" spans="1:14" ht="19.899999999999999" customHeight="1" x14ac:dyDescent="0.25">
      <c r="A17" s="29" t="s">
        <v>21</v>
      </c>
      <c r="B17" s="30" t="s">
        <v>22</v>
      </c>
      <c r="C17" s="31">
        <f t="shared" si="0"/>
        <v>271.3</v>
      </c>
      <c r="D17" s="31">
        <v>95.5</v>
      </c>
      <c r="E17" s="31">
        <v>175.8</v>
      </c>
      <c r="F17" s="31">
        <f t="shared" si="1"/>
        <v>57.8</v>
      </c>
      <c r="G17" s="31">
        <v>40.5</v>
      </c>
      <c r="H17" s="31">
        <v>17.3</v>
      </c>
      <c r="I17" s="31">
        <f t="shared" si="2"/>
        <v>21.304828603022482</v>
      </c>
      <c r="J17" s="31">
        <f t="shared" si="3"/>
        <v>42.408376963350783</v>
      </c>
      <c r="K17" s="31">
        <f t="shared" si="4"/>
        <v>9.8407281001137648</v>
      </c>
      <c r="L17" s="33"/>
      <c r="M17" s="9"/>
      <c r="N17" s="55">
        <v>53467</v>
      </c>
    </row>
    <row r="18" spans="1:14" ht="19.899999999999999" customHeight="1" x14ac:dyDescent="0.25">
      <c r="A18" s="29" t="s">
        <v>23</v>
      </c>
      <c r="B18" s="34" t="s">
        <v>24</v>
      </c>
      <c r="C18" s="31">
        <f t="shared" si="0"/>
        <v>183.5</v>
      </c>
      <c r="D18" s="35">
        <v>64.599999999999994</v>
      </c>
      <c r="E18" s="35">
        <v>118.9</v>
      </c>
      <c r="F18" s="31">
        <f t="shared" si="1"/>
        <v>101.6</v>
      </c>
      <c r="G18" s="35">
        <v>67.5</v>
      </c>
      <c r="H18" s="35">
        <v>34.1</v>
      </c>
      <c r="I18" s="31">
        <f t="shared" si="2"/>
        <v>55.367847411444139</v>
      </c>
      <c r="J18" s="31">
        <f t="shared" si="3"/>
        <v>104.48916408668731</v>
      </c>
      <c r="K18" s="31">
        <f t="shared" si="4"/>
        <v>28.679562657695541</v>
      </c>
      <c r="L18" s="33"/>
      <c r="M18" s="9"/>
      <c r="N18" s="55">
        <v>25287</v>
      </c>
    </row>
    <row r="19" spans="1:14" ht="19.899999999999999" customHeight="1" x14ac:dyDescent="0.25">
      <c r="A19" s="29" t="s">
        <v>25</v>
      </c>
      <c r="B19" s="30" t="s">
        <v>26</v>
      </c>
      <c r="C19" s="31">
        <f t="shared" si="0"/>
        <v>256</v>
      </c>
      <c r="D19" s="31">
        <v>90.1</v>
      </c>
      <c r="E19" s="31">
        <v>165.9</v>
      </c>
      <c r="F19" s="31">
        <f t="shared" si="1"/>
        <v>362.79999999999995</v>
      </c>
      <c r="G19" s="31">
        <v>333.9</v>
      </c>
      <c r="H19" s="31">
        <v>28.9</v>
      </c>
      <c r="I19" s="31">
        <f t="shared" si="2"/>
        <v>141.71874999999997</v>
      </c>
      <c r="J19" s="31">
        <f t="shared" si="3"/>
        <v>370.58823529411768</v>
      </c>
      <c r="K19" s="31">
        <f t="shared" si="4"/>
        <v>17.420132610006029</v>
      </c>
      <c r="L19" s="36"/>
      <c r="M19" s="9"/>
      <c r="N19" s="55">
        <v>31032</v>
      </c>
    </row>
    <row r="20" spans="1:14" ht="19.899999999999999" customHeight="1" x14ac:dyDescent="0.25">
      <c r="A20" s="29" t="s">
        <v>27</v>
      </c>
      <c r="B20" s="30" t="s">
        <v>28</v>
      </c>
      <c r="C20" s="31">
        <f t="shared" si="0"/>
        <v>287.2</v>
      </c>
      <c r="D20" s="31">
        <v>101.1</v>
      </c>
      <c r="E20" s="31">
        <v>186.1</v>
      </c>
      <c r="F20" s="31">
        <f t="shared" si="1"/>
        <v>104.9</v>
      </c>
      <c r="G20" s="31">
        <v>47.9</v>
      </c>
      <c r="H20" s="31">
        <v>57</v>
      </c>
      <c r="I20" s="31">
        <f t="shared" si="2"/>
        <v>36.525069637883007</v>
      </c>
      <c r="J20" s="31">
        <f t="shared" si="3"/>
        <v>47.378832838773491</v>
      </c>
      <c r="K20" s="31">
        <f t="shared" si="4"/>
        <v>30.628694250403012</v>
      </c>
      <c r="L20" s="37"/>
      <c r="M20" s="9"/>
      <c r="N20" s="55">
        <v>48606</v>
      </c>
    </row>
    <row r="21" spans="1:14" ht="19.899999999999999" customHeight="1" x14ac:dyDescent="0.25">
      <c r="A21" s="29" t="s">
        <v>29</v>
      </c>
      <c r="B21" s="30" t="s">
        <v>30</v>
      </c>
      <c r="C21" s="31">
        <f t="shared" si="0"/>
        <v>249.70000000000002</v>
      </c>
      <c r="D21" s="31">
        <v>87.9</v>
      </c>
      <c r="E21" s="31">
        <v>161.80000000000001</v>
      </c>
      <c r="F21" s="31">
        <f t="shared" si="1"/>
        <v>46.900000000000006</v>
      </c>
      <c r="G21" s="31">
        <v>36.6</v>
      </c>
      <c r="H21" s="31">
        <v>10.3</v>
      </c>
      <c r="I21" s="31">
        <f t="shared" si="2"/>
        <v>18.782539046856229</v>
      </c>
      <c r="J21" s="31">
        <f t="shared" si="3"/>
        <v>41.638225255972692</v>
      </c>
      <c r="K21" s="31">
        <f t="shared" si="4"/>
        <v>6.365883807169344</v>
      </c>
      <c r="L21" s="32"/>
      <c r="M21" s="9"/>
      <c r="N21" s="55">
        <v>60512</v>
      </c>
    </row>
    <row r="22" spans="1:14" ht="19.899999999999999" customHeight="1" x14ac:dyDescent="0.25">
      <c r="A22" s="29" t="s">
        <v>31</v>
      </c>
      <c r="B22" s="34" t="s">
        <v>32</v>
      </c>
      <c r="C22" s="31">
        <f t="shared" si="0"/>
        <v>304.29999999999995</v>
      </c>
      <c r="D22" s="35">
        <v>107.1</v>
      </c>
      <c r="E22" s="35">
        <v>197.2</v>
      </c>
      <c r="F22" s="31">
        <f t="shared" si="1"/>
        <v>63.099999999999994</v>
      </c>
      <c r="G22" s="35">
        <v>47.3</v>
      </c>
      <c r="H22" s="35">
        <v>15.8</v>
      </c>
      <c r="I22" s="31">
        <f t="shared" si="2"/>
        <v>20.736115675320409</v>
      </c>
      <c r="J22" s="31">
        <f t="shared" si="3"/>
        <v>44.164332399626517</v>
      </c>
      <c r="K22" s="31">
        <f t="shared" si="4"/>
        <v>8.0121703853955388</v>
      </c>
      <c r="L22" s="33"/>
      <c r="M22" s="9"/>
      <c r="N22" s="55">
        <v>82698</v>
      </c>
    </row>
    <row r="23" spans="1:14" ht="19.899999999999999" customHeight="1" x14ac:dyDescent="0.25">
      <c r="A23" s="29" t="s">
        <v>33</v>
      </c>
      <c r="B23" s="34" t="s">
        <v>34</v>
      </c>
      <c r="C23" s="31">
        <f t="shared" si="0"/>
        <v>228.4</v>
      </c>
      <c r="D23" s="35">
        <v>80.400000000000006</v>
      </c>
      <c r="E23" s="35">
        <v>148</v>
      </c>
      <c r="F23" s="31">
        <f t="shared" si="1"/>
        <v>144.97999999999999</v>
      </c>
      <c r="G23" s="35">
        <v>136</v>
      </c>
      <c r="H23" s="35">
        <v>8.98</v>
      </c>
      <c r="I23" s="31">
        <f t="shared" si="2"/>
        <v>63.476357267950952</v>
      </c>
      <c r="J23" s="31">
        <f t="shared" si="3"/>
        <v>169.15422885572139</v>
      </c>
      <c r="K23" s="31">
        <f t="shared" si="4"/>
        <v>6.0675675675675675</v>
      </c>
      <c r="L23" s="33"/>
      <c r="M23" s="9"/>
      <c r="N23" s="55">
        <v>22055</v>
      </c>
    </row>
    <row r="24" spans="1:14" ht="19.899999999999999" customHeight="1" x14ac:dyDescent="0.25">
      <c r="A24" s="29" t="s">
        <v>35</v>
      </c>
      <c r="B24" s="34" t="s">
        <v>36</v>
      </c>
      <c r="C24" s="31">
        <f t="shared" si="0"/>
        <v>217.6</v>
      </c>
      <c r="D24" s="35">
        <v>76.599999999999994</v>
      </c>
      <c r="E24" s="35">
        <v>141</v>
      </c>
      <c r="F24" s="31">
        <f t="shared" si="1"/>
        <v>288.7</v>
      </c>
      <c r="G24" s="35">
        <v>98.1</v>
      </c>
      <c r="H24" s="35">
        <v>190.6</v>
      </c>
      <c r="I24" s="31">
        <f t="shared" si="2"/>
        <v>132.67463235294119</v>
      </c>
      <c r="J24" s="31">
        <f t="shared" si="3"/>
        <v>128.06788511749349</v>
      </c>
      <c r="K24" s="31">
        <f t="shared" si="4"/>
        <v>135.17730496453902</v>
      </c>
      <c r="L24" s="33"/>
      <c r="M24" s="9"/>
      <c r="N24" s="55">
        <v>23353</v>
      </c>
    </row>
    <row r="25" spans="1:14" ht="19.899999999999999" customHeight="1" x14ac:dyDescent="0.25">
      <c r="A25" s="29" t="s">
        <v>37</v>
      </c>
      <c r="B25" s="34" t="s">
        <v>38</v>
      </c>
      <c r="C25" s="31">
        <f t="shared" si="0"/>
        <v>230.7</v>
      </c>
      <c r="D25" s="35">
        <v>81.2</v>
      </c>
      <c r="E25" s="35">
        <v>149.5</v>
      </c>
      <c r="F25" s="31">
        <f t="shared" si="1"/>
        <v>98.7</v>
      </c>
      <c r="G25" s="35">
        <v>72.900000000000006</v>
      </c>
      <c r="H25" s="35">
        <v>25.8</v>
      </c>
      <c r="I25" s="31">
        <f t="shared" si="2"/>
        <v>42.782834850455139</v>
      </c>
      <c r="J25" s="31">
        <f t="shared" si="3"/>
        <v>89.778325123152712</v>
      </c>
      <c r="K25" s="31">
        <f t="shared" si="4"/>
        <v>17.257525083612041</v>
      </c>
      <c r="L25" s="33"/>
      <c r="M25" s="9"/>
      <c r="N25" s="55">
        <v>27763</v>
      </c>
    </row>
    <row r="26" spans="1:14" ht="19.899999999999999" customHeight="1" x14ac:dyDescent="0.25">
      <c r="A26" s="29" t="s">
        <v>39</v>
      </c>
      <c r="B26" s="34" t="s">
        <v>40</v>
      </c>
      <c r="C26" s="31">
        <f t="shared" si="0"/>
        <v>307.60000000000002</v>
      </c>
      <c r="D26" s="35">
        <v>108.3</v>
      </c>
      <c r="E26" s="35">
        <v>199.3</v>
      </c>
      <c r="F26" s="31">
        <f t="shared" si="1"/>
        <v>141.69999999999999</v>
      </c>
      <c r="G26" s="35">
        <v>70.3</v>
      </c>
      <c r="H26" s="35">
        <v>71.400000000000006</v>
      </c>
      <c r="I26" s="31">
        <f t="shared" si="2"/>
        <v>46.066319895968782</v>
      </c>
      <c r="J26" s="31">
        <f t="shared" si="3"/>
        <v>64.912280701754383</v>
      </c>
      <c r="K26" s="31">
        <f t="shared" si="4"/>
        <v>35.82538886101355</v>
      </c>
      <c r="L26" s="33"/>
      <c r="M26" s="9"/>
      <c r="N26" s="55">
        <v>36520</v>
      </c>
    </row>
    <row r="27" spans="1:14" ht="19.899999999999999" customHeight="1" x14ac:dyDescent="0.25">
      <c r="A27" s="29" t="s">
        <v>41</v>
      </c>
      <c r="B27" s="34" t="s">
        <v>42</v>
      </c>
      <c r="C27" s="31">
        <f t="shared" si="0"/>
        <v>366.1</v>
      </c>
      <c r="D27" s="35">
        <v>128.9</v>
      </c>
      <c r="E27" s="35">
        <v>237.2</v>
      </c>
      <c r="F27" s="31">
        <f t="shared" si="1"/>
        <v>393.6</v>
      </c>
      <c r="G27" s="35">
        <v>147.80000000000001</v>
      </c>
      <c r="H27" s="35">
        <v>245.8</v>
      </c>
      <c r="I27" s="31">
        <f t="shared" si="2"/>
        <v>107.51160885004097</v>
      </c>
      <c r="J27" s="31">
        <f t="shared" si="3"/>
        <v>114.66252909231963</v>
      </c>
      <c r="K27" s="31">
        <f t="shared" si="4"/>
        <v>103.6256323777403</v>
      </c>
      <c r="L27" s="33"/>
      <c r="M27" s="9"/>
      <c r="N27" s="55">
        <v>101515</v>
      </c>
    </row>
    <row r="28" spans="1:14" ht="19.899999999999999" customHeight="1" x14ac:dyDescent="0.25">
      <c r="A28" s="29" t="s">
        <v>43</v>
      </c>
      <c r="B28" s="34" t="s">
        <v>44</v>
      </c>
      <c r="C28" s="31">
        <f t="shared" si="0"/>
        <v>186.60000000000002</v>
      </c>
      <c r="D28" s="35">
        <v>65.7</v>
      </c>
      <c r="E28" s="35">
        <v>120.9</v>
      </c>
      <c r="F28" s="31">
        <f t="shared" si="1"/>
        <v>193.2</v>
      </c>
      <c r="G28" s="35">
        <v>71.5</v>
      </c>
      <c r="H28" s="35">
        <v>121.7</v>
      </c>
      <c r="I28" s="31">
        <f t="shared" si="2"/>
        <v>103.53697749196141</v>
      </c>
      <c r="J28" s="31">
        <f t="shared" si="3"/>
        <v>108.82800608828006</v>
      </c>
      <c r="K28" s="31">
        <f t="shared" si="4"/>
        <v>100.66170388751033</v>
      </c>
      <c r="L28" s="33"/>
      <c r="M28" s="9"/>
      <c r="N28" s="55">
        <v>14916</v>
      </c>
    </row>
    <row r="29" spans="1:14" ht="19.899999999999999" customHeight="1" x14ac:dyDescent="0.25">
      <c r="A29" s="29" t="s">
        <v>45</v>
      </c>
      <c r="B29" s="34" t="s">
        <v>46</v>
      </c>
      <c r="C29" s="31">
        <f t="shared" si="0"/>
        <v>246.39999999999998</v>
      </c>
      <c r="D29" s="35">
        <v>86.7</v>
      </c>
      <c r="E29" s="35">
        <v>159.69999999999999</v>
      </c>
      <c r="F29" s="31">
        <f t="shared" si="1"/>
        <v>216.89999999999998</v>
      </c>
      <c r="G29" s="31">
        <v>89.1</v>
      </c>
      <c r="H29" s="31">
        <v>127.8</v>
      </c>
      <c r="I29" s="31">
        <f t="shared" si="2"/>
        <v>88.027597402597394</v>
      </c>
      <c r="J29" s="31">
        <f t="shared" si="3"/>
        <v>102.76816608996539</v>
      </c>
      <c r="K29" s="31">
        <f t="shared" si="4"/>
        <v>80.025046963055729</v>
      </c>
      <c r="L29" s="33"/>
      <c r="M29" s="9"/>
      <c r="N29" s="55">
        <v>49834</v>
      </c>
    </row>
    <row r="30" spans="1:14" ht="19.899999999999999" customHeight="1" x14ac:dyDescent="0.25">
      <c r="A30" s="29" t="s">
        <v>47</v>
      </c>
      <c r="B30" s="34" t="s">
        <v>48</v>
      </c>
      <c r="C30" s="31">
        <f t="shared" si="0"/>
        <v>318.39999999999998</v>
      </c>
      <c r="D30" s="35">
        <v>112.1</v>
      </c>
      <c r="E30" s="35">
        <v>206.3</v>
      </c>
      <c r="F30" s="31">
        <f t="shared" si="1"/>
        <v>253.7</v>
      </c>
      <c r="G30" s="35">
        <v>94.7</v>
      </c>
      <c r="H30" s="35">
        <v>159</v>
      </c>
      <c r="I30" s="31">
        <f t="shared" si="2"/>
        <v>79.679648241206039</v>
      </c>
      <c r="J30" s="31">
        <f t="shared" si="3"/>
        <v>84.478144513826948</v>
      </c>
      <c r="K30" s="31">
        <f t="shared" si="4"/>
        <v>77.072224915172072</v>
      </c>
      <c r="L30" s="33"/>
      <c r="M30" s="9"/>
      <c r="N30" s="55">
        <v>33365</v>
      </c>
    </row>
    <row r="31" spans="1:14" ht="19.899999999999999" customHeight="1" x14ac:dyDescent="0.25">
      <c r="A31" s="29" t="s">
        <v>49</v>
      </c>
      <c r="B31" s="34" t="s">
        <v>50</v>
      </c>
      <c r="C31" s="31">
        <f t="shared" si="0"/>
        <v>290.10000000000002</v>
      </c>
      <c r="D31" s="35">
        <v>102.1</v>
      </c>
      <c r="E31" s="35">
        <v>188</v>
      </c>
      <c r="F31" s="31">
        <f t="shared" si="1"/>
        <v>159</v>
      </c>
      <c r="G31" s="35">
        <v>56</v>
      </c>
      <c r="H31" s="35">
        <v>103</v>
      </c>
      <c r="I31" s="31">
        <f t="shared" si="2"/>
        <v>54.808686659772491</v>
      </c>
      <c r="J31" s="31">
        <f t="shared" si="3"/>
        <v>54.84818805093046</v>
      </c>
      <c r="K31" s="31">
        <f t="shared" si="4"/>
        <v>54.787234042553195</v>
      </c>
      <c r="L31" s="33"/>
      <c r="M31" s="9"/>
      <c r="N31" s="55">
        <v>87830</v>
      </c>
    </row>
    <row r="32" spans="1:14" ht="19.899999999999999" customHeight="1" x14ac:dyDescent="0.25">
      <c r="A32" s="29" t="s">
        <v>51</v>
      </c>
      <c r="B32" s="34" t="s">
        <v>52</v>
      </c>
      <c r="C32" s="31">
        <f t="shared" si="0"/>
        <v>344.4</v>
      </c>
      <c r="D32" s="35">
        <v>121.2</v>
      </c>
      <c r="E32" s="35">
        <v>223.2</v>
      </c>
      <c r="F32" s="31">
        <f t="shared" si="1"/>
        <v>235.10000000000002</v>
      </c>
      <c r="G32" s="35">
        <v>91.7</v>
      </c>
      <c r="H32" s="35">
        <v>143.4</v>
      </c>
      <c r="I32" s="31">
        <f t="shared" si="2"/>
        <v>68.263646922183526</v>
      </c>
      <c r="J32" s="31">
        <f t="shared" si="3"/>
        <v>75.660066006600658</v>
      </c>
      <c r="K32" s="31">
        <f t="shared" si="4"/>
        <v>64.247311827956992</v>
      </c>
      <c r="L32" s="33"/>
      <c r="M32" s="9"/>
      <c r="N32" s="55">
        <v>57355</v>
      </c>
    </row>
    <row r="33" spans="1:14" ht="19.899999999999999" customHeight="1" x14ac:dyDescent="0.25">
      <c r="A33" s="29" t="s">
        <v>53</v>
      </c>
      <c r="B33" s="34" t="s">
        <v>54</v>
      </c>
      <c r="C33" s="31">
        <f t="shared" si="0"/>
        <v>256</v>
      </c>
      <c r="D33" s="35">
        <v>90.1</v>
      </c>
      <c r="E33" s="35">
        <v>165.9</v>
      </c>
      <c r="F33" s="31">
        <f t="shared" si="1"/>
        <v>242</v>
      </c>
      <c r="G33" s="35">
        <v>92</v>
      </c>
      <c r="H33" s="35">
        <v>150</v>
      </c>
      <c r="I33" s="31">
        <f t="shared" si="2"/>
        <v>94.53125</v>
      </c>
      <c r="J33" s="31">
        <f t="shared" si="3"/>
        <v>102.10876803551609</v>
      </c>
      <c r="K33" s="31">
        <f t="shared" si="4"/>
        <v>90.415913200723324</v>
      </c>
      <c r="L33" s="33"/>
      <c r="M33" s="9"/>
      <c r="N33" s="55">
        <v>72893</v>
      </c>
    </row>
    <row r="34" spans="1:14" ht="19.899999999999999" customHeight="1" x14ac:dyDescent="0.25">
      <c r="A34" s="29" t="s">
        <v>55</v>
      </c>
      <c r="B34" s="34" t="s">
        <v>56</v>
      </c>
      <c r="C34" s="31">
        <f t="shared" si="0"/>
        <v>303</v>
      </c>
      <c r="D34" s="35">
        <v>106.7</v>
      </c>
      <c r="E34" s="35">
        <v>196.3</v>
      </c>
      <c r="F34" s="31">
        <f t="shared" si="1"/>
        <v>156.1</v>
      </c>
      <c r="G34" s="35">
        <v>91.8</v>
      </c>
      <c r="H34" s="35">
        <v>64.3</v>
      </c>
      <c r="I34" s="31">
        <f t="shared" si="2"/>
        <v>51.518151815181518</v>
      </c>
      <c r="J34" s="31">
        <f t="shared" si="3"/>
        <v>86.035613870665415</v>
      </c>
      <c r="K34" s="31">
        <f t="shared" si="4"/>
        <v>32.755985736118184</v>
      </c>
      <c r="L34" s="33"/>
      <c r="M34" s="9"/>
      <c r="N34" s="55">
        <v>75278</v>
      </c>
    </row>
    <row r="35" spans="1:14" ht="19.899999999999999" customHeight="1" x14ac:dyDescent="0.25">
      <c r="A35" s="29" t="s">
        <v>57</v>
      </c>
      <c r="B35" s="34" t="s">
        <v>58</v>
      </c>
      <c r="C35" s="31">
        <f t="shared" si="0"/>
        <v>304.2</v>
      </c>
      <c r="D35" s="35">
        <v>107.1</v>
      </c>
      <c r="E35" s="35">
        <v>197.1</v>
      </c>
      <c r="F35" s="31">
        <f t="shared" si="1"/>
        <v>111</v>
      </c>
      <c r="G35" s="35">
        <v>65.3</v>
      </c>
      <c r="H35" s="35">
        <v>45.7</v>
      </c>
      <c r="I35" s="31">
        <f t="shared" si="2"/>
        <v>36.489151873767263</v>
      </c>
      <c r="J35" s="31">
        <f t="shared" si="3"/>
        <v>60.971055088702151</v>
      </c>
      <c r="K35" s="31">
        <f t="shared" si="4"/>
        <v>23.186199898528667</v>
      </c>
      <c r="L35" s="33"/>
      <c r="M35" s="9"/>
      <c r="N35" s="55">
        <v>11085</v>
      </c>
    </row>
    <row r="36" spans="1:14" ht="19.899999999999999" customHeight="1" x14ac:dyDescent="0.25">
      <c r="A36" s="29" t="s">
        <v>59</v>
      </c>
      <c r="B36" s="34" t="s">
        <v>60</v>
      </c>
      <c r="C36" s="31">
        <f t="shared" si="0"/>
        <v>234.3</v>
      </c>
      <c r="D36" s="35">
        <v>82.5</v>
      </c>
      <c r="E36" s="35">
        <v>151.80000000000001</v>
      </c>
      <c r="F36" s="31">
        <f t="shared" si="1"/>
        <v>300</v>
      </c>
      <c r="G36" s="35">
        <v>120</v>
      </c>
      <c r="H36" s="35">
        <v>180</v>
      </c>
      <c r="I36" s="31">
        <f t="shared" si="2"/>
        <v>128.04097311139563</v>
      </c>
      <c r="J36" s="31">
        <f t="shared" si="3"/>
        <v>145.45454545454547</v>
      </c>
      <c r="K36" s="31">
        <f t="shared" si="4"/>
        <v>118.57707509881422</v>
      </c>
      <c r="L36" s="33"/>
      <c r="M36" s="9"/>
      <c r="N36" s="55">
        <v>27859</v>
      </c>
    </row>
    <row r="37" spans="1:14" ht="19.899999999999999" customHeight="1" x14ac:dyDescent="0.25">
      <c r="A37" s="29" t="s">
        <v>61</v>
      </c>
      <c r="B37" s="34" t="s">
        <v>62</v>
      </c>
      <c r="C37" s="31">
        <f t="shared" si="0"/>
        <v>250.8</v>
      </c>
      <c r="D37" s="35">
        <v>88.3</v>
      </c>
      <c r="E37" s="35">
        <v>162.5</v>
      </c>
      <c r="F37" s="31">
        <f t="shared" si="1"/>
        <v>108.4</v>
      </c>
      <c r="G37" s="35">
        <v>78.400000000000006</v>
      </c>
      <c r="H37" s="35">
        <v>30</v>
      </c>
      <c r="I37" s="31">
        <f t="shared" si="2"/>
        <v>43.221690590111642</v>
      </c>
      <c r="J37" s="31">
        <f t="shared" si="3"/>
        <v>88.788221970554943</v>
      </c>
      <c r="K37" s="31">
        <f t="shared" si="4"/>
        <v>18.46153846153846</v>
      </c>
      <c r="L37" s="33"/>
      <c r="M37" s="9"/>
      <c r="N37" s="55">
        <v>14386</v>
      </c>
    </row>
    <row r="38" spans="1:14" ht="19.899999999999999" customHeight="1" x14ac:dyDescent="0.25">
      <c r="A38" s="29" t="s">
        <v>63</v>
      </c>
      <c r="B38" s="34" t="s">
        <v>64</v>
      </c>
      <c r="C38" s="31">
        <f t="shared" si="0"/>
        <v>236</v>
      </c>
      <c r="D38" s="35">
        <v>83.1</v>
      </c>
      <c r="E38" s="35">
        <v>152.9</v>
      </c>
      <c r="F38" s="31">
        <f t="shared" si="1"/>
        <v>93.3</v>
      </c>
      <c r="G38" s="35">
        <v>52.3</v>
      </c>
      <c r="H38" s="35">
        <v>41</v>
      </c>
      <c r="I38" s="31">
        <f t="shared" si="2"/>
        <v>39.533898305084747</v>
      </c>
      <c r="J38" s="31">
        <f t="shared" si="3"/>
        <v>62.936221419975936</v>
      </c>
      <c r="K38" s="31">
        <f t="shared" si="4"/>
        <v>26.814911706998036</v>
      </c>
      <c r="L38" s="33"/>
      <c r="M38" s="9"/>
      <c r="N38" s="55">
        <v>11931</v>
      </c>
    </row>
    <row r="39" spans="1:14" ht="19.899999999999999" customHeight="1" x14ac:dyDescent="0.25">
      <c r="A39" s="29" t="s">
        <v>65</v>
      </c>
      <c r="B39" s="34" t="s">
        <v>66</v>
      </c>
      <c r="C39" s="31">
        <f t="shared" si="0"/>
        <v>298.8</v>
      </c>
      <c r="D39" s="35">
        <v>105.2</v>
      </c>
      <c r="E39" s="35">
        <v>193.6</v>
      </c>
      <c r="F39" s="31">
        <f t="shared" si="1"/>
        <v>482</v>
      </c>
      <c r="G39" s="35">
        <v>264</v>
      </c>
      <c r="H39" s="35">
        <v>218</v>
      </c>
      <c r="I39" s="31">
        <f t="shared" si="2"/>
        <v>161.3119143239625</v>
      </c>
      <c r="J39" s="31">
        <f t="shared" si="3"/>
        <v>250.95057034220531</v>
      </c>
      <c r="K39" s="31">
        <f t="shared" si="4"/>
        <v>112.60330578512396</v>
      </c>
      <c r="L39" s="33"/>
      <c r="M39" s="9"/>
      <c r="N39" s="55">
        <v>79196</v>
      </c>
    </row>
    <row r="40" spans="1:14" ht="19.899999999999999" customHeight="1" x14ac:dyDescent="0.25">
      <c r="A40" s="29" t="s">
        <v>67</v>
      </c>
      <c r="B40" s="34" t="s">
        <v>68</v>
      </c>
      <c r="C40" s="31">
        <f t="shared" si="0"/>
        <v>320</v>
      </c>
      <c r="D40" s="35">
        <v>112.6</v>
      </c>
      <c r="E40" s="35">
        <v>207.4</v>
      </c>
      <c r="F40" s="31">
        <f t="shared" si="1"/>
        <v>480</v>
      </c>
      <c r="G40" s="35">
        <v>210</v>
      </c>
      <c r="H40" s="35">
        <v>270</v>
      </c>
      <c r="I40" s="31">
        <f t="shared" si="2"/>
        <v>150</v>
      </c>
      <c r="J40" s="31">
        <f t="shared" si="3"/>
        <v>186.50088809946715</v>
      </c>
      <c r="K40" s="31">
        <f t="shared" si="4"/>
        <v>130.18322082931533</v>
      </c>
      <c r="L40" s="33"/>
      <c r="M40" s="9"/>
      <c r="N40" s="55">
        <v>61328</v>
      </c>
    </row>
    <row r="41" spans="1:14" ht="19.899999999999999" customHeight="1" x14ac:dyDescent="0.25">
      <c r="A41" s="29" t="s">
        <v>69</v>
      </c>
      <c r="B41" s="34" t="s">
        <v>70</v>
      </c>
      <c r="C41" s="31">
        <f t="shared" si="0"/>
        <v>248</v>
      </c>
      <c r="D41" s="35">
        <v>87.3</v>
      </c>
      <c r="E41" s="35">
        <v>160.69999999999999</v>
      </c>
      <c r="F41" s="31">
        <f t="shared" si="1"/>
        <v>206</v>
      </c>
      <c r="G41" s="35">
        <v>126</v>
      </c>
      <c r="H41" s="35">
        <v>80</v>
      </c>
      <c r="I41" s="31">
        <f t="shared" si="2"/>
        <v>83.064516129032256</v>
      </c>
      <c r="J41" s="31">
        <f t="shared" si="3"/>
        <v>144.32989690721649</v>
      </c>
      <c r="K41" s="31">
        <f t="shared" si="4"/>
        <v>49.782202862476666</v>
      </c>
      <c r="L41" s="33"/>
      <c r="M41" s="9"/>
      <c r="N41" s="55">
        <v>36284</v>
      </c>
    </row>
    <row r="42" spans="1:14" ht="19.899999999999999" customHeight="1" x14ac:dyDescent="0.25">
      <c r="A42" s="29" t="s">
        <v>71</v>
      </c>
      <c r="B42" s="34" t="s">
        <v>72</v>
      </c>
      <c r="C42" s="31">
        <f t="shared" si="0"/>
        <v>263.39999999999998</v>
      </c>
      <c r="D42" s="35">
        <v>92.7</v>
      </c>
      <c r="E42" s="35">
        <v>170.7</v>
      </c>
      <c r="F42" s="31">
        <f t="shared" si="1"/>
        <v>353</v>
      </c>
      <c r="G42" s="35">
        <v>123.6</v>
      </c>
      <c r="H42" s="35">
        <v>229.4</v>
      </c>
      <c r="I42" s="31">
        <f t="shared" si="2"/>
        <v>134.0167046317388</v>
      </c>
      <c r="J42" s="31">
        <f t="shared" si="3"/>
        <v>133.33333333333334</v>
      </c>
      <c r="K42" s="31">
        <f t="shared" si="4"/>
        <v>134.38781487990627</v>
      </c>
      <c r="L42" s="33"/>
      <c r="M42" s="9"/>
      <c r="N42" s="55">
        <v>18004</v>
      </c>
    </row>
    <row r="43" spans="1:14" ht="19.899999999999999" customHeight="1" x14ac:dyDescent="0.25">
      <c r="A43" s="29" t="s">
        <v>73</v>
      </c>
      <c r="B43" s="34" t="s">
        <v>74</v>
      </c>
      <c r="C43" s="31">
        <f t="shared" si="0"/>
        <v>212.2</v>
      </c>
      <c r="D43" s="35">
        <v>74.7</v>
      </c>
      <c r="E43" s="35">
        <v>137.5</v>
      </c>
      <c r="F43" s="31">
        <f t="shared" si="1"/>
        <v>62.5</v>
      </c>
      <c r="G43" s="35">
        <v>42.4</v>
      </c>
      <c r="H43" s="35">
        <v>20.100000000000001</v>
      </c>
      <c r="I43" s="31">
        <f t="shared" si="2"/>
        <v>29.453345900094252</v>
      </c>
      <c r="J43" s="31">
        <f t="shared" si="3"/>
        <v>56.760374832663985</v>
      </c>
      <c r="K43" s="31">
        <f t="shared" si="4"/>
        <v>14.618181818181819</v>
      </c>
      <c r="L43" s="33"/>
      <c r="M43" s="9"/>
      <c r="N43" s="55">
        <v>20919</v>
      </c>
    </row>
    <row r="44" spans="1:14" ht="19.899999999999999" customHeight="1" x14ac:dyDescent="0.25">
      <c r="A44" s="29" t="s">
        <v>75</v>
      </c>
      <c r="B44" s="34" t="s">
        <v>76</v>
      </c>
      <c r="C44" s="31">
        <f t="shared" si="0"/>
        <v>256.8</v>
      </c>
      <c r="D44" s="35">
        <v>90.4</v>
      </c>
      <c r="E44" s="35">
        <v>166.4</v>
      </c>
      <c r="F44" s="31">
        <f t="shared" si="1"/>
        <v>157.6</v>
      </c>
      <c r="G44" s="35">
        <v>102.3</v>
      </c>
      <c r="H44" s="35">
        <v>55.3</v>
      </c>
      <c r="I44" s="31">
        <f t="shared" si="2"/>
        <v>61.370716510903421</v>
      </c>
      <c r="J44" s="31">
        <f t="shared" si="3"/>
        <v>113.16371681415929</v>
      </c>
      <c r="K44" s="31">
        <f t="shared" si="4"/>
        <v>33.233173076923073</v>
      </c>
      <c r="L44" s="33"/>
      <c r="M44" s="9"/>
      <c r="N44" s="55">
        <v>27570</v>
      </c>
    </row>
    <row r="45" spans="1:14" ht="19.899999999999999" customHeight="1" x14ac:dyDescent="0.25">
      <c r="A45" s="29" t="s">
        <v>77</v>
      </c>
      <c r="B45" s="38" t="s">
        <v>78</v>
      </c>
      <c r="C45" s="31">
        <v>254.6</v>
      </c>
      <c r="D45" s="35">
        <v>89.6</v>
      </c>
      <c r="E45" s="35">
        <v>165</v>
      </c>
      <c r="F45" s="31">
        <v>348.3</v>
      </c>
      <c r="G45" s="35">
        <v>125.4</v>
      </c>
      <c r="H45" s="35">
        <v>225.8</v>
      </c>
      <c r="I45" s="31">
        <f t="shared" si="2"/>
        <v>136.80282796543599</v>
      </c>
      <c r="J45" s="31">
        <f t="shared" si="3"/>
        <v>139.95535714285714</v>
      </c>
      <c r="K45" s="31">
        <f t="shared" si="4"/>
        <v>136.84848484848484</v>
      </c>
      <c r="L45" s="33"/>
      <c r="M45" s="9"/>
      <c r="N45" s="55">
        <v>55376</v>
      </c>
    </row>
    <row r="46" spans="1:14" ht="19.899999999999999" customHeight="1" x14ac:dyDescent="0.25">
      <c r="A46" s="29" t="s">
        <v>79</v>
      </c>
      <c r="B46" s="34" t="s">
        <v>80</v>
      </c>
      <c r="C46" s="31">
        <f t="shared" ref="C46:C66" si="5">D46+E46</f>
        <v>276.89999999999998</v>
      </c>
      <c r="D46" s="35">
        <v>97.5</v>
      </c>
      <c r="E46" s="35">
        <v>179.4</v>
      </c>
      <c r="F46" s="31">
        <f t="shared" ref="F46:F55" si="6">G46+H46</f>
        <v>372</v>
      </c>
      <c r="G46" s="35">
        <v>43.6</v>
      </c>
      <c r="H46" s="35">
        <v>328.4</v>
      </c>
      <c r="I46" s="31">
        <f t="shared" si="2"/>
        <v>134.34452871072591</v>
      </c>
      <c r="J46" s="31">
        <f t="shared" si="3"/>
        <v>44.717948717948715</v>
      </c>
      <c r="K46" s="31">
        <f t="shared" si="4"/>
        <v>183.0546265328874</v>
      </c>
      <c r="L46" s="33"/>
      <c r="M46" s="9"/>
      <c r="N46" s="55">
        <v>50472</v>
      </c>
    </row>
    <row r="47" spans="1:14" ht="19.899999999999999" customHeight="1" x14ac:dyDescent="0.25">
      <c r="A47" s="29" t="s">
        <v>81</v>
      </c>
      <c r="B47" s="34" t="s">
        <v>82</v>
      </c>
      <c r="C47" s="31">
        <f t="shared" si="5"/>
        <v>284.39999999999998</v>
      </c>
      <c r="D47" s="35">
        <v>100.1</v>
      </c>
      <c r="E47" s="35">
        <v>184.3</v>
      </c>
      <c r="F47" s="31">
        <f t="shared" si="6"/>
        <v>226.4</v>
      </c>
      <c r="G47" s="35">
        <v>101</v>
      </c>
      <c r="H47" s="35">
        <v>125.4</v>
      </c>
      <c r="I47" s="31">
        <f t="shared" si="2"/>
        <v>79.60618846694797</v>
      </c>
      <c r="J47" s="31">
        <f t="shared" si="3"/>
        <v>100.8991008991009</v>
      </c>
      <c r="K47" s="31">
        <f t="shared" si="4"/>
        <v>68.041237113402062</v>
      </c>
      <c r="L47" s="33"/>
      <c r="M47" s="9"/>
      <c r="N47" s="55">
        <v>33430</v>
      </c>
    </row>
    <row r="48" spans="1:14" ht="19.899999999999999" customHeight="1" x14ac:dyDescent="0.25">
      <c r="A48" s="29" t="s">
        <v>83</v>
      </c>
      <c r="B48" s="34" t="s">
        <v>84</v>
      </c>
      <c r="C48" s="31">
        <f t="shared" si="5"/>
        <v>252.2</v>
      </c>
      <c r="D48" s="35">
        <v>88.8</v>
      </c>
      <c r="E48" s="35">
        <v>163.4</v>
      </c>
      <c r="F48" s="31">
        <f t="shared" si="6"/>
        <v>156.9</v>
      </c>
      <c r="G48" s="35">
        <v>132.30000000000001</v>
      </c>
      <c r="H48" s="35">
        <v>24.6</v>
      </c>
      <c r="I48" s="31">
        <f t="shared" ref="I48:I66" si="7">F48*100/C48</f>
        <v>62.212529738302941</v>
      </c>
      <c r="J48" s="31">
        <f t="shared" ref="J48:J66" si="8">G48*100/D48</f>
        <v>148.98648648648651</v>
      </c>
      <c r="K48" s="31">
        <f t="shared" ref="K48:K66" si="9">H48*100/E48</f>
        <v>15.055079559363525</v>
      </c>
      <c r="L48" s="33"/>
      <c r="M48" s="9"/>
      <c r="N48" s="55">
        <v>24884</v>
      </c>
    </row>
    <row r="49" spans="1:14" ht="19.899999999999999" customHeight="1" x14ac:dyDescent="0.25">
      <c r="A49" s="29" t="s">
        <v>85</v>
      </c>
      <c r="B49" s="34" t="s">
        <v>86</v>
      </c>
      <c r="C49" s="31">
        <f t="shared" si="5"/>
        <v>214.4</v>
      </c>
      <c r="D49" s="35">
        <v>75.5</v>
      </c>
      <c r="E49" s="35">
        <v>138.9</v>
      </c>
      <c r="F49" s="31">
        <f t="shared" si="6"/>
        <v>269.10000000000002</v>
      </c>
      <c r="G49" s="35">
        <v>127.8</v>
      </c>
      <c r="H49" s="35">
        <v>141.30000000000001</v>
      </c>
      <c r="I49" s="31">
        <f t="shared" si="7"/>
        <v>125.51305970149255</v>
      </c>
      <c r="J49" s="31">
        <f t="shared" si="8"/>
        <v>169.27152317880794</v>
      </c>
      <c r="K49" s="31">
        <f t="shared" si="9"/>
        <v>101.72786177105833</v>
      </c>
      <c r="L49" s="33"/>
      <c r="M49" s="9"/>
      <c r="N49" s="55">
        <v>31839</v>
      </c>
    </row>
    <row r="50" spans="1:14" ht="19.899999999999999" customHeight="1" x14ac:dyDescent="0.25">
      <c r="A50" s="29" t="s">
        <v>87</v>
      </c>
      <c r="B50" s="34" t="s">
        <v>88</v>
      </c>
      <c r="C50" s="31">
        <f t="shared" si="5"/>
        <v>234.89999999999998</v>
      </c>
      <c r="D50" s="35">
        <v>82.7</v>
      </c>
      <c r="E50" s="35">
        <v>152.19999999999999</v>
      </c>
      <c r="F50" s="31">
        <f t="shared" si="6"/>
        <v>117.4</v>
      </c>
      <c r="G50" s="35">
        <v>82.8</v>
      </c>
      <c r="H50" s="35">
        <v>34.6</v>
      </c>
      <c r="I50" s="31">
        <f t="shared" si="7"/>
        <v>49.978714346530445</v>
      </c>
      <c r="J50" s="31">
        <f t="shared" si="8"/>
        <v>100.12091898428052</v>
      </c>
      <c r="K50" s="31">
        <f t="shared" si="9"/>
        <v>22.733245729303551</v>
      </c>
      <c r="L50" s="33"/>
      <c r="M50" s="9"/>
      <c r="N50" s="55">
        <v>161352</v>
      </c>
    </row>
    <row r="51" spans="1:14" ht="19.899999999999999" customHeight="1" x14ac:dyDescent="0.25">
      <c r="A51" s="29" t="s">
        <v>89</v>
      </c>
      <c r="B51" s="34" t="s">
        <v>90</v>
      </c>
      <c r="C51" s="31">
        <f t="shared" si="5"/>
        <v>200.89999999999998</v>
      </c>
      <c r="D51" s="35">
        <v>70.7</v>
      </c>
      <c r="E51" s="35">
        <v>130.19999999999999</v>
      </c>
      <c r="F51" s="31">
        <f t="shared" si="6"/>
        <v>125.4</v>
      </c>
      <c r="G51" s="35">
        <v>72.5</v>
      </c>
      <c r="H51" s="35">
        <v>52.9</v>
      </c>
      <c r="I51" s="31">
        <f t="shared" si="7"/>
        <v>62.419113987058246</v>
      </c>
      <c r="J51" s="31">
        <f t="shared" si="8"/>
        <v>102.54596888260254</v>
      </c>
      <c r="K51" s="31">
        <f t="shared" si="9"/>
        <v>40.629800307219668</v>
      </c>
      <c r="L51" s="33"/>
      <c r="M51" s="9"/>
      <c r="N51" s="55">
        <v>20755</v>
      </c>
    </row>
    <row r="52" spans="1:14" ht="19.899999999999999" customHeight="1" x14ac:dyDescent="0.25">
      <c r="A52" s="29" t="s">
        <v>91</v>
      </c>
      <c r="B52" s="34" t="s">
        <v>92</v>
      </c>
      <c r="C52" s="31">
        <f t="shared" si="5"/>
        <v>226.9</v>
      </c>
      <c r="D52" s="35">
        <v>79.900000000000006</v>
      </c>
      <c r="E52" s="35">
        <v>147</v>
      </c>
      <c r="F52" s="31">
        <f t="shared" si="6"/>
        <v>287.10000000000002</v>
      </c>
      <c r="G52" s="35">
        <v>91.5</v>
      </c>
      <c r="H52" s="35">
        <v>195.6</v>
      </c>
      <c r="I52" s="31">
        <f t="shared" si="7"/>
        <v>126.53151167915382</v>
      </c>
      <c r="J52" s="31">
        <f t="shared" si="8"/>
        <v>114.51814768460575</v>
      </c>
      <c r="K52" s="31">
        <f t="shared" si="9"/>
        <v>133.0612244897959</v>
      </c>
      <c r="L52" s="33"/>
      <c r="M52" s="9"/>
      <c r="N52" s="55">
        <v>32957</v>
      </c>
    </row>
    <row r="53" spans="1:14" ht="19.899999999999999" customHeight="1" x14ac:dyDescent="0.25">
      <c r="A53" s="29" t="s">
        <v>93</v>
      </c>
      <c r="B53" s="34" t="s">
        <v>94</v>
      </c>
      <c r="C53" s="31">
        <f t="shared" si="5"/>
        <v>205.39999999999998</v>
      </c>
      <c r="D53" s="35">
        <v>72.3</v>
      </c>
      <c r="E53" s="35">
        <v>133.1</v>
      </c>
      <c r="F53" s="31">
        <f t="shared" si="6"/>
        <v>171.5</v>
      </c>
      <c r="G53" s="35">
        <v>61.2</v>
      </c>
      <c r="H53" s="35">
        <v>110.3</v>
      </c>
      <c r="I53" s="31">
        <f t="shared" si="7"/>
        <v>83.495618305744898</v>
      </c>
      <c r="J53" s="31">
        <f t="shared" si="8"/>
        <v>84.647302904564313</v>
      </c>
      <c r="K53" s="31">
        <f t="shared" si="9"/>
        <v>82.870022539444037</v>
      </c>
      <c r="L53" s="33"/>
      <c r="M53" s="9"/>
      <c r="N53" s="55">
        <v>26468</v>
      </c>
    </row>
    <row r="54" spans="1:14" ht="19.899999999999999" customHeight="1" x14ac:dyDescent="0.25">
      <c r="A54" s="29" t="s">
        <v>95</v>
      </c>
      <c r="B54" s="34" t="s">
        <v>96</v>
      </c>
      <c r="C54" s="31">
        <f t="shared" si="5"/>
        <v>199.5</v>
      </c>
      <c r="D54" s="35">
        <v>70.2</v>
      </c>
      <c r="E54" s="35">
        <v>129.30000000000001</v>
      </c>
      <c r="F54" s="31">
        <f t="shared" si="6"/>
        <v>148.9</v>
      </c>
      <c r="G54" s="35">
        <v>33.6</v>
      </c>
      <c r="H54" s="35">
        <v>115.3</v>
      </c>
      <c r="I54" s="31">
        <f t="shared" si="7"/>
        <v>74.636591478696744</v>
      </c>
      <c r="J54" s="31">
        <f t="shared" si="8"/>
        <v>47.863247863247864</v>
      </c>
      <c r="K54" s="31">
        <f t="shared" si="9"/>
        <v>89.17246713070378</v>
      </c>
      <c r="L54" s="33"/>
      <c r="M54" s="9"/>
      <c r="N54" s="55">
        <v>20840</v>
      </c>
    </row>
    <row r="55" spans="1:14" ht="19.899999999999999" customHeight="1" x14ac:dyDescent="0.25">
      <c r="A55" s="29" t="s">
        <v>97</v>
      </c>
      <c r="B55" s="34" t="s">
        <v>98</v>
      </c>
      <c r="C55" s="31">
        <f t="shared" si="5"/>
        <v>140.1</v>
      </c>
      <c r="D55" s="35">
        <v>49.3</v>
      </c>
      <c r="E55" s="35">
        <v>90.8</v>
      </c>
      <c r="F55" s="31">
        <f t="shared" si="6"/>
        <v>114.1</v>
      </c>
      <c r="G55" s="35">
        <v>47</v>
      </c>
      <c r="H55" s="35">
        <v>67.099999999999994</v>
      </c>
      <c r="I55" s="31">
        <f t="shared" si="7"/>
        <v>81.441827266238406</v>
      </c>
      <c r="J55" s="31">
        <f t="shared" si="8"/>
        <v>95.334685598377291</v>
      </c>
      <c r="K55" s="31">
        <f t="shared" si="9"/>
        <v>73.898678414096906</v>
      </c>
      <c r="L55" s="33"/>
      <c r="M55" s="9"/>
      <c r="N55" s="55">
        <v>13338</v>
      </c>
    </row>
    <row r="56" spans="1:14" ht="19.899999999999999" customHeight="1" x14ac:dyDescent="0.25">
      <c r="A56" s="29" t="s">
        <v>99</v>
      </c>
      <c r="B56" s="34" t="s">
        <v>100</v>
      </c>
      <c r="C56" s="31">
        <f t="shared" si="5"/>
        <v>259.39999999999998</v>
      </c>
      <c r="D56" s="35">
        <v>91.3</v>
      </c>
      <c r="E56" s="35">
        <v>168.1</v>
      </c>
      <c r="F56" s="31">
        <v>333</v>
      </c>
      <c r="G56" s="35">
        <v>104.9</v>
      </c>
      <c r="H56" s="35">
        <v>228.1</v>
      </c>
      <c r="I56" s="31">
        <f t="shared" si="7"/>
        <v>128.37316885119509</v>
      </c>
      <c r="J56" s="31">
        <f t="shared" si="8"/>
        <v>114.89594742606791</v>
      </c>
      <c r="K56" s="31">
        <f t="shared" si="9"/>
        <v>135.69303985722786</v>
      </c>
      <c r="L56" s="33"/>
      <c r="M56" s="9"/>
      <c r="N56" s="55">
        <v>30302</v>
      </c>
    </row>
    <row r="57" spans="1:14" ht="19.899999999999999" customHeight="1" x14ac:dyDescent="0.25">
      <c r="A57" s="29" t="s">
        <v>101</v>
      </c>
      <c r="B57" s="34" t="s">
        <v>102</v>
      </c>
      <c r="C57" s="31">
        <f t="shared" si="5"/>
        <v>717.5</v>
      </c>
      <c r="D57" s="35">
        <v>252.6</v>
      </c>
      <c r="E57" s="35">
        <v>464.9</v>
      </c>
      <c r="F57" s="31">
        <f t="shared" ref="F57:F66" si="10">G57+H57</f>
        <v>821.09999999999991</v>
      </c>
      <c r="G57" s="35">
        <v>284.3</v>
      </c>
      <c r="H57" s="35">
        <v>536.79999999999995</v>
      </c>
      <c r="I57" s="31">
        <f t="shared" si="7"/>
        <v>114.43902439024389</v>
      </c>
      <c r="J57" s="31">
        <f t="shared" si="8"/>
        <v>112.54948535233571</v>
      </c>
      <c r="K57" s="31">
        <f t="shared" si="9"/>
        <v>115.46569154656915</v>
      </c>
      <c r="L57" s="33"/>
      <c r="M57" s="9"/>
      <c r="N57" s="55">
        <v>737031</v>
      </c>
    </row>
    <row r="58" spans="1:14" ht="19.899999999999999" customHeight="1" x14ac:dyDescent="0.25">
      <c r="A58" s="29" t="s">
        <v>103</v>
      </c>
      <c r="B58" s="34" t="s">
        <v>104</v>
      </c>
      <c r="C58" s="31">
        <f t="shared" si="5"/>
        <v>468.5</v>
      </c>
      <c r="D58" s="35">
        <v>164.9</v>
      </c>
      <c r="E58" s="35">
        <v>303.60000000000002</v>
      </c>
      <c r="F58" s="31">
        <f t="shared" si="10"/>
        <v>503</v>
      </c>
      <c r="G58" s="35">
        <v>197.9</v>
      </c>
      <c r="H58" s="35">
        <v>305.10000000000002</v>
      </c>
      <c r="I58" s="31">
        <f t="shared" si="7"/>
        <v>107.36392742796158</v>
      </c>
      <c r="J58" s="31">
        <f t="shared" si="8"/>
        <v>120.01212856276531</v>
      </c>
      <c r="K58" s="31">
        <f t="shared" si="9"/>
        <v>100.49407114624506</v>
      </c>
      <c r="L58" s="33"/>
      <c r="M58" s="9"/>
      <c r="N58" s="55">
        <v>66422</v>
      </c>
    </row>
    <row r="59" spans="1:14" ht="19.899999999999999" customHeight="1" x14ac:dyDescent="0.25">
      <c r="A59" s="29" t="s">
        <v>105</v>
      </c>
      <c r="B59" s="39" t="s">
        <v>106</v>
      </c>
      <c r="C59" s="31">
        <f t="shared" si="5"/>
        <v>347.9</v>
      </c>
      <c r="D59" s="35">
        <v>122.5</v>
      </c>
      <c r="E59" s="35">
        <v>225.4</v>
      </c>
      <c r="F59" s="31">
        <f t="shared" si="10"/>
        <v>635</v>
      </c>
      <c r="G59" s="35">
        <v>349.2</v>
      </c>
      <c r="H59" s="35">
        <v>285.8</v>
      </c>
      <c r="I59" s="31">
        <f t="shared" si="7"/>
        <v>182.52371371083646</v>
      </c>
      <c r="J59" s="31">
        <f t="shared" si="8"/>
        <v>285.0612244897959</v>
      </c>
      <c r="K59" s="31">
        <f t="shared" si="9"/>
        <v>126.79680567879325</v>
      </c>
      <c r="L59" s="33"/>
      <c r="M59" s="9"/>
      <c r="N59" s="55">
        <v>30120</v>
      </c>
    </row>
    <row r="60" spans="1:14" ht="19.899999999999999" customHeight="1" x14ac:dyDescent="0.25">
      <c r="A60" s="29" t="s">
        <v>107</v>
      </c>
      <c r="B60" s="39" t="s">
        <v>108</v>
      </c>
      <c r="C60" s="31">
        <f t="shared" si="5"/>
        <v>595.90000000000009</v>
      </c>
      <c r="D60" s="35">
        <v>209.8</v>
      </c>
      <c r="E60" s="35">
        <v>386.1</v>
      </c>
      <c r="F60" s="31">
        <f t="shared" si="10"/>
        <v>512.79999999999995</v>
      </c>
      <c r="G60" s="35">
        <v>240.2</v>
      </c>
      <c r="H60" s="35">
        <v>272.60000000000002</v>
      </c>
      <c r="I60" s="31">
        <f t="shared" si="7"/>
        <v>86.054707165631797</v>
      </c>
      <c r="J60" s="31">
        <f t="shared" si="8"/>
        <v>114.48999046711153</v>
      </c>
      <c r="K60" s="31">
        <f t="shared" si="9"/>
        <v>70.603470603470612</v>
      </c>
      <c r="L60" s="33"/>
      <c r="M60" s="9"/>
      <c r="N60" s="55">
        <v>126606</v>
      </c>
    </row>
    <row r="61" spans="1:14" ht="19.899999999999999" customHeight="1" x14ac:dyDescent="0.25">
      <c r="A61" s="29" t="s">
        <v>109</v>
      </c>
      <c r="B61" s="39" t="s">
        <v>110</v>
      </c>
      <c r="C61" s="31">
        <f t="shared" si="5"/>
        <v>520.1</v>
      </c>
      <c r="D61" s="35">
        <v>183.1</v>
      </c>
      <c r="E61" s="35">
        <v>337</v>
      </c>
      <c r="F61" s="31">
        <f t="shared" si="10"/>
        <v>243.8</v>
      </c>
      <c r="G61" s="35">
        <v>87.9</v>
      </c>
      <c r="H61" s="35">
        <v>155.9</v>
      </c>
      <c r="I61" s="31">
        <f t="shared" si="7"/>
        <v>46.875600845991151</v>
      </c>
      <c r="J61" s="31">
        <f t="shared" si="8"/>
        <v>48.006553795740032</v>
      </c>
      <c r="K61" s="31">
        <f t="shared" si="9"/>
        <v>46.261127596439167</v>
      </c>
      <c r="L61" s="33"/>
      <c r="M61" s="9"/>
      <c r="N61" s="55">
        <v>61296</v>
      </c>
    </row>
    <row r="62" spans="1:14" ht="19.899999999999999" customHeight="1" x14ac:dyDescent="0.25">
      <c r="A62" s="29" t="s">
        <v>111</v>
      </c>
      <c r="B62" s="39" t="s">
        <v>112</v>
      </c>
      <c r="C62" s="31">
        <f t="shared" si="5"/>
        <v>563.6</v>
      </c>
      <c r="D62" s="35">
        <v>198.4</v>
      </c>
      <c r="E62" s="35">
        <v>365.2</v>
      </c>
      <c r="F62" s="31">
        <f t="shared" si="10"/>
        <v>612</v>
      </c>
      <c r="G62" s="35">
        <v>225</v>
      </c>
      <c r="H62" s="35">
        <v>387</v>
      </c>
      <c r="I62" s="31">
        <f t="shared" si="7"/>
        <v>108.58765081618168</v>
      </c>
      <c r="J62" s="31">
        <f t="shared" si="8"/>
        <v>113.40725806451613</v>
      </c>
      <c r="K62" s="31">
        <f t="shared" si="9"/>
        <v>105.96933187294633</v>
      </c>
      <c r="L62" s="33"/>
      <c r="M62" s="9"/>
      <c r="N62" s="55">
        <v>128663</v>
      </c>
    </row>
    <row r="63" spans="1:14" ht="19.899999999999999" customHeight="1" x14ac:dyDescent="0.25">
      <c r="A63" s="29" t="s">
        <v>113</v>
      </c>
      <c r="B63" s="39" t="s">
        <v>114</v>
      </c>
      <c r="C63" s="31">
        <f t="shared" si="5"/>
        <v>557.29999999999995</v>
      </c>
      <c r="D63" s="35">
        <v>196.2</v>
      </c>
      <c r="E63" s="35">
        <v>361.1</v>
      </c>
      <c r="F63" s="31">
        <f t="shared" si="10"/>
        <v>145.4</v>
      </c>
      <c r="G63" s="35">
        <v>53.23</v>
      </c>
      <c r="H63" s="35">
        <v>92.17</v>
      </c>
      <c r="I63" s="31">
        <f t="shared" si="7"/>
        <v>26.090077157724746</v>
      </c>
      <c r="J63" s="31">
        <f t="shared" si="8"/>
        <v>27.130479102956169</v>
      </c>
      <c r="K63" s="31">
        <f t="shared" si="9"/>
        <v>25.524785378011629</v>
      </c>
      <c r="L63" s="33"/>
      <c r="M63" s="9"/>
      <c r="N63" s="55">
        <v>49136</v>
      </c>
    </row>
    <row r="64" spans="1:14" ht="19.899999999999999" customHeight="1" x14ac:dyDescent="0.25">
      <c r="A64" s="29" t="s">
        <v>115</v>
      </c>
      <c r="B64" s="39" t="s">
        <v>116</v>
      </c>
      <c r="C64" s="31">
        <f t="shared" si="5"/>
        <v>496.5</v>
      </c>
      <c r="D64" s="35">
        <v>174.8</v>
      </c>
      <c r="E64" s="35">
        <v>321.7</v>
      </c>
      <c r="F64" s="31">
        <f t="shared" si="10"/>
        <v>466</v>
      </c>
      <c r="G64" s="35">
        <v>172.4</v>
      </c>
      <c r="H64" s="35">
        <v>293.60000000000002</v>
      </c>
      <c r="I64" s="31">
        <f t="shared" si="7"/>
        <v>93.856998992950651</v>
      </c>
      <c r="J64" s="31">
        <f t="shared" si="8"/>
        <v>98.627002288329507</v>
      </c>
      <c r="K64" s="31">
        <f t="shared" si="9"/>
        <v>91.265153870065291</v>
      </c>
      <c r="L64" s="33"/>
      <c r="M64" s="9"/>
      <c r="N64" s="55">
        <v>51769</v>
      </c>
    </row>
    <row r="65" spans="1:14" ht="19.899999999999999" customHeight="1" x14ac:dyDescent="0.25">
      <c r="A65" s="29" t="s">
        <v>117</v>
      </c>
      <c r="B65" s="39" t="s">
        <v>118</v>
      </c>
      <c r="C65" s="31">
        <f t="shared" si="5"/>
        <v>708.8</v>
      </c>
      <c r="D65" s="35">
        <v>249.5</v>
      </c>
      <c r="E65" s="35">
        <v>459.3</v>
      </c>
      <c r="F65" s="31">
        <f t="shared" si="10"/>
        <v>827</v>
      </c>
      <c r="G65" s="35">
        <v>293</v>
      </c>
      <c r="H65" s="35">
        <v>534</v>
      </c>
      <c r="I65" s="31">
        <f t="shared" si="7"/>
        <v>116.67607223476298</v>
      </c>
      <c r="J65" s="31">
        <f t="shared" si="8"/>
        <v>117.43486973947896</v>
      </c>
      <c r="K65" s="31">
        <f t="shared" si="9"/>
        <v>116.26387981711299</v>
      </c>
      <c r="L65" s="33"/>
      <c r="M65" s="9"/>
      <c r="N65" s="55">
        <v>146394</v>
      </c>
    </row>
    <row r="66" spans="1:14" ht="19.899999999999999" customHeight="1" x14ac:dyDescent="0.25">
      <c r="A66" s="29" t="s">
        <v>119</v>
      </c>
      <c r="B66" s="39" t="s">
        <v>120</v>
      </c>
      <c r="C66" s="31">
        <f t="shared" si="5"/>
        <v>382.9</v>
      </c>
      <c r="D66" s="35">
        <v>134.80000000000001</v>
      </c>
      <c r="E66" s="35">
        <v>248.1</v>
      </c>
      <c r="F66" s="31">
        <f t="shared" si="10"/>
        <v>391.8</v>
      </c>
      <c r="G66" s="35">
        <v>140.80000000000001</v>
      </c>
      <c r="H66" s="35">
        <v>251</v>
      </c>
      <c r="I66" s="31">
        <f t="shared" si="7"/>
        <v>102.32436667537216</v>
      </c>
      <c r="J66" s="31">
        <f t="shared" si="8"/>
        <v>104.45103857566767</v>
      </c>
      <c r="K66" s="31">
        <f t="shared" si="9"/>
        <v>101.16888351471181</v>
      </c>
      <c r="L66" s="40"/>
      <c r="M66" s="9"/>
      <c r="N66" s="55">
        <v>10803</v>
      </c>
    </row>
    <row r="67" spans="1:14" ht="19.899999999999999" customHeight="1" x14ac:dyDescent="0.25">
      <c r="A67" s="41"/>
      <c r="B67" s="41"/>
      <c r="C67" s="41"/>
      <c r="D67" s="41"/>
      <c r="E67" s="41"/>
      <c r="F67" s="41"/>
      <c r="G67" s="41"/>
      <c r="H67" s="41"/>
      <c r="I67" s="42"/>
      <c r="J67" s="41"/>
      <c r="K67" s="41"/>
      <c r="L67" s="33"/>
      <c r="M67" s="56" t="s">
        <v>121</v>
      </c>
      <c r="N67" s="57">
        <f>SUM(N16:N66)</f>
        <v>3133303</v>
      </c>
    </row>
    <row r="68" spans="1:14" x14ac:dyDescent="0.25">
      <c r="M68" s="58"/>
      <c r="N68" s="58"/>
    </row>
    <row r="69" spans="1:14" x14ac:dyDescent="0.25">
      <c r="M69" s="58"/>
      <c r="N69" s="58"/>
    </row>
  </sheetData>
  <autoFilter ref="A15:T67"/>
  <mergeCells count="18">
    <mergeCell ref="A1:I1"/>
    <mergeCell ref="B2:I2"/>
    <mergeCell ref="C3:K3"/>
    <mergeCell ref="M3:P3"/>
    <mergeCell ref="C4:K4"/>
    <mergeCell ref="M4:P4"/>
    <mergeCell ref="C6:K6"/>
    <mergeCell ref="M6:P6"/>
    <mergeCell ref="C7:E7"/>
    <mergeCell ref="F7:H7"/>
    <mergeCell ref="I7:K7"/>
    <mergeCell ref="A12:K12"/>
    <mergeCell ref="A13:K13"/>
    <mergeCell ref="A14:A15"/>
    <mergeCell ref="B14:B15"/>
    <mergeCell ref="C14:E14"/>
    <mergeCell ref="F14:H14"/>
    <mergeCell ref="I14:K14"/>
  </mergeCells>
  <pageMargins left="0.70833333333333304" right="0.70833333333333304" top="0.74791666666666701" bottom="0.74791666666666701" header="0.51180555555555496" footer="0.51180555555555496"/>
  <pageSetup paperSize="9" scale="6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СТАЦ СУБЪЕКТ</vt:lpstr>
      <vt:lpstr>'СТАЦ СУБЪЕКТ'!_ФильтрБазыДанных</vt:lpstr>
      <vt:lpstr>'СТАЦ СУБЪЕКТ'!Print_Area_0_0</vt:lpstr>
      <vt:lpstr>'СТАЦ СУБЪЕКТ'!Область_печати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Барият А. Кандаурова</dc:creator>
  <dc:description/>
  <cp:lastModifiedBy>Барият А. Кандаурова</cp:lastModifiedBy>
  <cp:revision>35</cp:revision>
  <cp:lastPrinted>2020-02-11T11:51:10Z</cp:lastPrinted>
  <dcterms:created xsi:type="dcterms:W3CDTF">2006-09-28T05:33:49Z</dcterms:created>
  <dcterms:modified xsi:type="dcterms:W3CDTF">2022-11-10T13:16:28Z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